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daniellustosa/Downloads/1. Processo Administrativo Completo/Processo Administrativo Completo Atualizado/"/>
    </mc:Choice>
  </mc:AlternateContent>
  <xr:revisionPtr revIDLastSave="0" documentId="13_ncr:1_{1F198EE7-F8B1-314D-8B8B-0721A3E3F775}" xr6:coauthVersionLast="47" xr6:coauthVersionMax="47" xr10:uidLastSave="{00000000-0000-0000-0000-000000000000}"/>
  <bookViews>
    <workbookView xWindow="0" yWindow="760" windowWidth="29400" windowHeight="17020" activeTab="2" xr2:uid="{00000000-000D-0000-FFFF-FFFF00000000}"/>
  </bookViews>
  <sheets>
    <sheet name="Aux. Limpeza" sheetId="2" r:id="rId1"/>
    <sheet name="Copeira" sheetId="3" r:id="rId2"/>
    <sheet name="Recepcionista" sheetId="4" r:id="rId3"/>
    <sheet name="Uniformes"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YpBpQ/YpRxuf9aT9Pe1Y+DVF30ruGcnvPASdkBPKyuI="/>
    </ext>
  </extLst>
</workbook>
</file>

<file path=xl/calcChain.xml><?xml version="1.0" encoding="utf-8"?>
<calcChain xmlns="http://schemas.openxmlformats.org/spreadsheetml/2006/main">
  <c r="K53" i="4" l="1"/>
  <c r="K57" i="3"/>
  <c r="K53" i="3"/>
  <c r="K52" i="2"/>
  <c r="K53" i="2"/>
  <c r="G37" i="5"/>
  <c r="G36" i="5"/>
  <c r="G35" i="5"/>
  <c r="G34" i="5"/>
  <c r="G33" i="5"/>
  <c r="G24" i="5"/>
  <c r="G23" i="5"/>
  <c r="G22" i="5"/>
  <c r="G21" i="5"/>
  <c r="G20" i="5"/>
  <c r="G10" i="5"/>
  <c r="G9" i="5"/>
  <c r="G8" i="5"/>
  <c r="G7" i="5"/>
  <c r="G6" i="5"/>
  <c r="K29" i="4"/>
  <c r="K23" i="4"/>
  <c r="K15" i="4"/>
  <c r="J48" i="3"/>
  <c r="K34" i="3"/>
  <c r="K29" i="3"/>
  <c r="K15" i="3"/>
  <c r="J48" i="2"/>
  <c r="K29" i="2"/>
  <c r="K23" i="2"/>
  <c r="K57" i="2" s="1"/>
  <c r="K15" i="2"/>
  <c r="K57" i="4" l="1"/>
  <c r="G38" i="5"/>
  <c r="G40" i="5" s="1"/>
  <c r="G41" i="5" s="1"/>
  <c r="K102" i="3" s="1"/>
  <c r="K107" i="3" s="1"/>
  <c r="K127" i="3" s="1"/>
  <c r="G25" i="5"/>
  <c r="G27" i="5" s="1"/>
  <c r="G28" i="5" s="1"/>
  <c r="K102" i="2" s="1"/>
  <c r="G11" i="5"/>
  <c r="G13" i="5" s="1"/>
  <c r="G14" i="5" s="1"/>
  <c r="K102" i="4" s="1"/>
  <c r="K107" i="4" s="1"/>
  <c r="K127" i="4" s="1"/>
  <c r="K35" i="4"/>
  <c r="K34" i="2"/>
  <c r="K35" i="3"/>
  <c r="K36" i="3" s="1"/>
  <c r="K45" i="3" s="1"/>
  <c r="K35" i="2"/>
  <c r="K34" i="4"/>
  <c r="K36" i="4" l="1"/>
  <c r="K46" i="4" s="1"/>
  <c r="K43" i="3"/>
  <c r="K41" i="4"/>
  <c r="K42" i="4"/>
  <c r="K36" i="2"/>
  <c r="K40" i="4"/>
  <c r="K61" i="4"/>
  <c r="K41" i="3"/>
  <c r="K47" i="3"/>
  <c r="K40" i="3"/>
  <c r="K44" i="3"/>
  <c r="K42" i="3"/>
  <c r="K61" i="3"/>
  <c r="K103" i="2"/>
  <c r="K107" i="2" s="1"/>
  <c r="K127" i="2" s="1"/>
  <c r="K45" i="4"/>
  <c r="K43" i="4"/>
  <c r="K47" i="4"/>
  <c r="K44" i="4"/>
  <c r="K46" i="3"/>
  <c r="K48" i="4" l="1"/>
  <c r="K46" i="2"/>
  <c r="K41" i="2"/>
  <c r="K43" i="2"/>
  <c r="K40" i="2"/>
  <c r="K42" i="2"/>
  <c r="K47" i="2"/>
  <c r="K45" i="2"/>
  <c r="K44" i="2"/>
  <c r="K48" i="3"/>
  <c r="K48" i="2" l="1"/>
  <c r="K79" i="3"/>
  <c r="K84" i="3"/>
  <c r="K82" i="3"/>
  <c r="K64" i="3"/>
  <c r="K80" i="3"/>
  <c r="K83" i="3"/>
  <c r="K81" i="3"/>
  <c r="K80" i="4"/>
  <c r="K83" i="4"/>
  <c r="K79" i="4"/>
  <c r="K84" i="4"/>
  <c r="K82" i="4"/>
  <c r="K64" i="4"/>
  <c r="K81" i="4"/>
  <c r="K124" i="4" l="1"/>
  <c r="K68" i="4"/>
  <c r="K71" i="4"/>
  <c r="K69" i="4"/>
  <c r="K70" i="4"/>
  <c r="K72" i="4"/>
  <c r="K124" i="3"/>
  <c r="K72" i="3"/>
  <c r="K70" i="3"/>
  <c r="K71" i="3"/>
  <c r="K68" i="3"/>
  <c r="K69" i="3"/>
  <c r="K64" i="2"/>
  <c r="K84" i="2"/>
  <c r="K83" i="2"/>
  <c r="K81" i="2"/>
  <c r="K79" i="2"/>
  <c r="K80" i="2"/>
  <c r="K82" i="2"/>
  <c r="K85" i="4"/>
  <c r="K95" i="4" s="1"/>
  <c r="K97" i="4" s="1"/>
  <c r="K126" i="4" s="1"/>
  <c r="K85" i="3"/>
  <c r="K95" i="3" s="1"/>
  <c r="K97" i="3" s="1"/>
  <c r="K126" i="3" s="1"/>
  <c r="K124" i="2" l="1"/>
  <c r="K74" i="4"/>
  <c r="K125" i="4" s="1"/>
  <c r="K74" i="3"/>
  <c r="K125" i="3" s="1"/>
  <c r="K85" i="2"/>
  <c r="K95" i="2" s="1"/>
  <c r="K97" i="2" s="1"/>
  <c r="K126" i="2" s="1"/>
  <c r="K112" i="3" l="1"/>
  <c r="K112" i="4"/>
  <c r="K74" i="2"/>
  <c r="K125" i="2" s="1"/>
  <c r="K128" i="2" s="1"/>
  <c r="K113" i="4" l="1"/>
  <c r="K112" i="2"/>
  <c r="K113" i="3"/>
  <c r="K117" i="3" l="1"/>
  <c r="K115" i="3"/>
  <c r="K113" i="2"/>
  <c r="K115" i="2" s="1"/>
  <c r="K115" i="4"/>
  <c r="K117" i="4"/>
  <c r="K119" i="3" l="1"/>
  <c r="K129" i="3" s="1"/>
  <c r="K130" i="3" s="1"/>
  <c r="K131" i="3" s="1"/>
  <c r="K117" i="2"/>
  <c r="K119" i="2" s="1"/>
  <c r="K129" i="2" s="1"/>
  <c r="K130" i="2" s="1"/>
  <c r="K131" i="2" s="1"/>
  <c r="K119" i="4"/>
  <c r="K129" i="4" s="1"/>
  <c r="K130" i="4" s="1"/>
  <c r="K131" i="4" s="1"/>
</calcChain>
</file>

<file path=xl/sharedStrings.xml><?xml version="1.0" encoding="utf-8"?>
<sst xmlns="http://schemas.openxmlformats.org/spreadsheetml/2006/main" count="657" uniqueCount="161">
  <si>
    <t>Discriminação dos Serviços</t>
  </si>
  <si>
    <t>A</t>
  </si>
  <si>
    <t>Data de apresentação da proposta
Cidade/UF
Ano do Acordo, Convenção ou Dissídio Coletivo
Nº de meses de execução contratual</t>
  </si>
  <si>
    <t>B</t>
  </si>
  <si>
    <t>Cidade/UF</t>
  </si>
  <si>
    <t>Brasília - DF</t>
  </si>
  <si>
    <t>C</t>
  </si>
  <si>
    <t>Ano do Acordo, Convenção ou Dissídio Coletivo</t>
  </si>
  <si>
    <t>SINDISERVIÇOS CCT 2025</t>
  </si>
  <si>
    <t>D</t>
  </si>
  <si>
    <t>Nº de meses de execução contratual</t>
  </si>
  <si>
    <t>IDENTIFICAÇÃO DO SERVIÇO</t>
  </si>
  <si>
    <t>TIPO DE SERVIÇO</t>
  </si>
  <si>
    <t>UNIDADE DE MEDIDA</t>
  </si>
  <si>
    <t>QUANTIDADE TOTAL A CONTRATAR</t>
  </si>
  <si>
    <t>Asseio, conservação
e limpeza</t>
  </si>
  <si>
    <t>Posto</t>
  </si>
  <si>
    <t>Dados complementares para composição dos custos referente à mão-de-obra</t>
  </si>
  <si>
    <t>Tipo de serviços (mesmo serviço com caracterísitcas distintas)</t>
  </si>
  <si>
    <t>Salário normativo da categoria profissional</t>
  </si>
  <si>
    <t>Categoria profissional (vinculado à execução contratual)</t>
  </si>
  <si>
    <t>Auxiliar de Limpeza/Servente</t>
  </si>
  <si>
    <t>Data base da categoria (dia/mês/ano)</t>
  </si>
  <si>
    <t>CBO</t>
  </si>
  <si>
    <t>5143-20</t>
  </si>
  <si>
    <t>MÓDULO 1 - COMPOSIÇÃO DA REMUNERAÇÃO</t>
  </si>
  <si>
    <t>I</t>
  </si>
  <si>
    <t>Composição da Remuneração</t>
  </si>
  <si>
    <t>Valor (R$)</t>
  </si>
  <si>
    <t>Salário Base</t>
  </si>
  <si>
    <t>Adicional de periculosidade</t>
  </si>
  <si>
    <t>Adicional de insalubridade</t>
  </si>
  <si>
    <t>Adicional noturno</t>
  </si>
  <si>
    <t>E</t>
  </si>
  <si>
    <t>Hora noturna adicional</t>
  </si>
  <si>
    <t>F</t>
  </si>
  <si>
    <t>Adicional de hora extra</t>
  </si>
  <si>
    <t>Total da Remuneração</t>
  </si>
  <si>
    <t>Módulo 2 - Encargos e Benefícios Anuais, Mensais e Diários</t>
  </si>
  <si>
    <r>
      <rPr>
        <sz val="11"/>
        <color rgb="FF000000"/>
        <rFont val="Calibri"/>
        <family val="2"/>
      </rPr>
      <t> </t>
    </r>
    <r>
      <rPr>
        <b/>
        <sz val="11"/>
        <color rgb="FF000000"/>
        <rFont val="Calibri"/>
        <family val="2"/>
      </rPr>
      <t>Submódulo 2.1 - 13º (décimo terceiro) Salário, Férias e Adicional de Férias</t>
    </r>
  </si>
  <si>
    <t>2.1</t>
  </si>
  <si>
    <t>13º (décimo terceiro) Salário, Férias e Adicional de Férias</t>
  </si>
  <si>
    <t>Percentual (%)</t>
  </si>
  <si>
    <t>13º (décimo terceiro) Salário</t>
  </si>
  <si>
    <t>Férias e Adicional de Férias</t>
  </si>
  <si>
    <t>Total</t>
  </si>
  <si>
    <t>Submódulo 2.2 - Encargos Previdenciários (GPS), Fundo de Garantia por Tempo de Serviço (FGTS) e outras contribuições.</t>
  </si>
  <si>
    <t>2.2</t>
  </si>
  <si>
    <t>GPS, FGTS e outras contribuições</t>
  </si>
  <si>
    <t>INSS</t>
  </si>
  <si>
    <t>Salário Educação</t>
  </si>
  <si>
    <t>SAT</t>
  </si>
  <si>
    <t>SESC ou SESI</t>
  </si>
  <si>
    <t>SENAI - SENAC</t>
  </si>
  <si>
    <t>SEBRAE</t>
  </si>
  <si>
    <t>G</t>
  </si>
  <si>
    <t>INCRA</t>
  </si>
  <si>
    <t>H</t>
  </si>
  <si>
    <t>FGTS</t>
  </si>
  <si>
    <t>Submódulo 2.3 - Benefícios Mensais e Diários.</t>
  </si>
  <si>
    <t>2.3</t>
  </si>
  <si>
    <t>Benefícios Mensais e Diários</t>
  </si>
  <si>
    <t>Transporte</t>
  </si>
  <si>
    <t>Auxílio Saúde (Plano de Saúde)</t>
  </si>
  <si>
    <t>Assistência Odontológica</t>
  </si>
  <si>
    <t xml:space="preserve">Assistência Funeral  </t>
  </si>
  <si>
    <t>Quadro-Resumo do Módulo 2 - Encargos e Benefícios anuais, mensais e diários</t>
  </si>
  <si>
    <t>Encargos e Benefícios Anuais, Mensais e Diários</t>
  </si>
  <si>
    <t>Módulo 3 - Provisão para Rescisão (Redação dada pela Instrução Normativa nº 7, de 2018)</t>
  </si>
  <si>
    <t>Provisão para Rescisão</t>
  </si>
  <si>
    <t>Aviso Prévio Indenizado</t>
  </si>
  <si>
    <t>Incidência do FGTS sobre o Aviso Prévio Indenizado</t>
  </si>
  <si>
    <t>Multa do FGTS e contribuição social sobre o Aviso Prévio Indenizado</t>
  </si>
  <si>
    <t>Aviso Prévio Trabalhado</t>
  </si>
  <si>
    <t>Incidência de GPS, FGTS e outras contribuições sobre o Aviso Prévio Trabalhado</t>
  </si>
  <si>
    <t>Multa do FGTS e contribuição social sobre o Aviso Prévio Trabalhado</t>
  </si>
  <si>
    <t>Submódulo 4.1 - Substituto nas Ausências Legais  (Redação dada pela Instrução Normativa nº 7, de 2018)</t>
  </si>
  <si>
    <t>4.1</t>
  </si>
  <si>
    <r>
      <rPr>
        <b/>
        <sz val="11"/>
        <color rgb="FF000000"/>
        <rFont val="Calibri"/>
        <family val="2"/>
      </rPr>
      <t>Substituto nas Ausências Legais</t>
    </r>
    <r>
      <rPr>
        <b/>
        <vertAlign val="superscript"/>
        <sz val="11"/>
        <color rgb="FF000000"/>
        <rFont val="Calibri"/>
        <family val="2"/>
      </rPr>
      <t>(1)</t>
    </r>
  </si>
  <si>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</si>
  <si>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</si>
  <si>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</si>
  <si>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</si>
  <si>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</si>
  <si>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(Auxílio doença)</t>
  </si>
  <si>
    <r>
      <rPr>
        <sz val="11"/>
        <color theme="1"/>
        <rFont val="Calibri"/>
        <family val="2"/>
      </rPr>
      <t xml:space="preserve">(1) Para o item "A" foi utilizado a metodologia de </t>
    </r>
    <r>
      <rPr>
        <sz val="11"/>
        <color theme="1"/>
        <rFont val="Calibri"/>
        <family val="2"/>
      </rPr>
      <t>cálculo previsto no ANEXO VII-D da IN 05/2017.</t>
    </r>
    <r>
      <rPr>
        <sz val="11"/>
        <color theme="1"/>
        <rFont val="Calibri"/>
        <family val="2"/>
      </rPr>
      <t xml:space="preserve"> Quanto aos demais itens foram considerados a média percentual praticada pelas empresas do ramo, tendo em vista que o cálculo para chegar aos percentuais é considerada a estatística de cada empresa no que se refere as ausências de funcionários.</t>
    </r>
  </si>
  <si>
    <t>Submódulo 4.2 - Substituto na Intrajornada (Redação dada pela Instrução Normativa nº 7, de 2018)</t>
  </si>
  <si>
    <t>4.2</t>
  </si>
  <si>
    <t>Substituto na Intrajornada </t>
  </si>
  <si>
    <t>Substituto na cobertura de Intervalo para repouso ou alimentação</t>
  </si>
  <si>
    <t>Quadro-Resumo do Módulo 4 - Custo de Reposição do Profissional Ausente (Redação dada pela Instrução Normativa nº 7, de 2018)</t>
  </si>
  <si>
    <t>Custo de Reposição do Profissional Ausente</t>
  </si>
  <si>
    <t>Substituto nas Ausências Legais</t>
  </si>
  <si>
    <t>Substituto na Intrajornada</t>
  </si>
  <si>
    <t>Módulo 5 - Insumos Diversos</t>
  </si>
  <si>
    <t>Insumos Diversos</t>
  </si>
  <si>
    <t>Uniformes</t>
  </si>
  <si>
    <t xml:space="preserve">Utensílios </t>
  </si>
  <si>
    <t>Outros</t>
  </si>
  <si>
    <t>Módulo 6 - Custos Indiretos, Tributos e Lucro</t>
  </si>
  <si>
    <t>Custos Indiretos, Tributos e Lucro</t>
  </si>
  <si>
    <t xml:space="preserve">Percentual (%) </t>
  </si>
  <si>
    <t>Custos Indiretos</t>
  </si>
  <si>
    <t>Lucro</t>
  </si>
  <si>
    <t>Tributos</t>
  </si>
  <si>
    <t>C.1. Tributos Federais (PIS + COFINS)</t>
  </si>
  <si>
    <t>C.2. Tributos Estaduais (especificar)</t>
  </si>
  <si>
    <t>C.3. Tributos Municipais (ISS)</t>
  </si>
  <si>
    <t>C.4. Tributos Municipais (especificar)</t>
  </si>
  <si>
    <t>2. QUADRO-RESUMO DO CUSTO POR EMPREGADO</t>
  </si>
  <si>
    <t>Mão de obra vinculada à execução contratual</t>
  </si>
  <si>
    <t>Módulo 1 - Composição da Remuneração</t>
  </si>
  <si>
    <t>Módulo 3 - Provisão para Rescisão</t>
  </si>
  <si>
    <t>Módulo 4 - Custo de Reposição do Profissional Ausente</t>
  </si>
  <si>
    <t>Subtotal (A + B +C+ D+E)</t>
  </si>
  <si>
    <t>Valor Total por Empregado</t>
  </si>
  <si>
    <t>Copeiragem</t>
  </si>
  <si>
    <t>Copeira</t>
  </si>
  <si>
    <t>5134-25</t>
  </si>
  <si>
    <r>
      <rPr>
        <sz val="11"/>
        <color rgb="FF000000"/>
        <rFont val="Calibri"/>
        <family val="2"/>
      </rPr>
      <t> </t>
    </r>
    <r>
      <rPr>
        <b/>
        <sz val="11"/>
        <color rgb="FF000000"/>
        <rFont val="Calibri"/>
        <family val="2"/>
      </rPr>
      <t>Submódulo 2.1 - 13º (décimo terceiro) Salário, Férias e Adicional de Férias</t>
    </r>
  </si>
  <si>
    <r>
      <rPr>
        <b/>
        <sz val="11"/>
        <color rgb="FF000000"/>
        <rFont val="Calibri"/>
        <family val="2"/>
      </rPr>
      <t>Substituto nas Ausências Legais</t>
    </r>
    <r>
      <rPr>
        <b/>
        <vertAlign val="superscript"/>
        <sz val="11"/>
        <color rgb="FF000000"/>
        <rFont val="Calibri"/>
        <family val="2"/>
      </rPr>
      <t>(1)</t>
    </r>
  </si>
  <si>
    <r>
      <rPr>
        <sz val="11"/>
        <color theme="1"/>
        <rFont val="Calibri"/>
        <family val="2"/>
      </rPr>
      <t xml:space="preserve">(1) Para o item "A" foi utilizado a metodologia de </t>
    </r>
    <r>
      <rPr>
        <sz val="11"/>
        <color theme="1"/>
        <rFont val="Calibri"/>
        <family val="2"/>
      </rPr>
      <t>cálculo previsto no ANEXO VII-D da IN 05/2017.</t>
    </r>
    <r>
      <rPr>
        <sz val="11"/>
        <color theme="1"/>
        <rFont val="Calibri"/>
        <family val="2"/>
      </rPr>
      <t xml:space="preserve"> Quanto aos demais itens foram considerados a média percentual praticada pelas empresas do ramo, tendo em vista que o cálculo para chegar aos percentuais é considerada a estatística de cada empresa no que se refere as ausências de funcionários.</t>
    </r>
  </si>
  <si>
    <t>Recepcionista/Assistente
Administrativo</t>
  </si>
  <si>
    <t>Recepção</t>
  </si>
  <si>
    <r>
      <rPr>
        <sz val="11"/>
        <color rgb="FF000000"/>
        <rFont val="Calibri"/>
        <family val="2"/>
      </rPr>
      <t> </t>
    </r>
    <r>
      <rPr>
        <b/>
        <sz val="11"/>
        <color rgb="FF000000"/>
        <rFont val="Calibri"/>
        <family val="2"/>
      </rPr>
      <t>Submódulo 2.1 - 13º (décimo terceiro) Salário, Férias e Adicional de Férias</t>
    </r>
  </si>
  <si>
    <r>
      <rPr>
        <b/>
        <sz val="11"/>
        <color rgb="FF000000"/>
        <rFont val="Calibri"/>
        <family val="2"/>
      </rPr>
      <t>Substituto nas Ausências Legais</t>
    </r>
    <r>
      <rPr>
        <b/>
        <vertAlign val="superscript"/>
        <sz val="11"/>
        <color rgb="FF000000"/>
        <rFont val="Calibri"/>
        <family val="2"/>
      </rPr>
      <t>(1)</t>
    </r>
  </si>
  <si>
    <r>
      <rPr>
        <sz val="11"/>
        <color theme="1"/>
        <rFont val="Calibri"/>
        <family val="2"/>
      </rPr>
      <t xml:space="preserve">(1) Para o item "A" foi utilizado a metodologia de </t>
    </r>
    <r>
      <rPr>
        <sz val="11"/>
        <color theme="1"/>
        <rFont val="Calibri"/>
        <family val="2"/>
      </rPr>
      <t>cálculo previsto no ANEXO VII-D da IN 05/2017.</t>
    </r>
    <r>
      <rPr>
        <sz val="11"/>
        <color theme="1"/>
        <rFont val="Calibri"/>
        <family val="2"/>
      </rPr>
      <t xml:space="preserve"> Quanto aos demais itens foram considerados a média percentual praticada pelas empresas do ramo, tendo em vista que o cálculo para chegar aos percentuais é considerada a estatística de cada empresa no que se refere as ausências de funcionários.</t>
    </r>
  </si>
  <si>
    <t>UNIFORMES</t>
  </si>
  <si>
    <t>Seq</t>
  </si>
  <si>
    <t>RECEPCIONISTA</t>
  </si>
  <si>
    <t>DESCRIÇÃO</t>
  </si>
  <si>
    <t>UNIDADE</t>
  </si>
  <si>
    <t>Qtde. de peças </t>
  </si>
  <si>
    <t>Custo Unitário (R$)</t>
  </si>
  <si>
    <r>
      <rPr>
        <b/>
        <sz val="12"/>
        <color rgb="FF000000"/>
        <rFont val="Calibri"/>
        <family val="2"/>
      </rPr>
      <t>Total (R$</t>
    </r>
    <r>
      <rPr>
        <sz val="12"/>
        <color rgb="FF000000"/>
        <rFont val="Calibri"/>
        <family val="2"/>
      </rPr>
      <t>)</t>
    </r>
  </si>
  <si>
    <t>Camisa, tipo social, com abotoamento frontal, em tecido misto de
algodão e poliéster (mínimo 60% e máximo 80% de algodão), cor
branca, mangas longas, com logotipo da empresa bordado</t>
  </si>
  <si>
    <t>Unidade</t>
  </si>
  <si>
    <t>Conjunto de terno, tipo Two way strech, composto por blazer, calça
comprida, ou saia (conforme preferência da colaboradora), com
costura reforçada, forro interno, na cor azul marinho, de boa
qualidade (tipo luxo).</t>
  </si>
  <si>
    <t>Lenço para o pescoço, em tecido chiffon 100% poliéster, tipo liso, na
cor azul celeste, cor uniforme a atual identidade visual do COFECI. (A
cor poderá ser alterada caso haja mudança na identidade visual do
Conselho em momento futuro, ocasião e que a contratada será
avisada previamente).</t>
  </si>
  <si>
    <t>Sapato social, tipo confort, bico arredondado, salto baixo (de 2 a 5
cm), solado emborrachado, acabamento interno em tecido para
maior conforto, na cor preta.</t>
  </si>
  <si>
    <t>Par</t>
  </si>
  <si>
    <t>Par de meias, tipo sapatilha (invisível), feita em algodão,
poliamida/poliéster e elastano, na cor preta.</t>
  </si>
  <si>
    <t>  (a) = TOTAL DO CONJUNTO (R$)</t>
  </si>
  <si>
    <t>(b) = QTDE CONJUNTO POR ANO</t>
  </si>
  <si>
    <t>(c) = (a) x (b) = TOTAL ANUAL (R$)</t>
  </si>
  <si>
    <t> (d) = (c) / 12 = TOTAL MENSAL (R$)</t>
  </si>
  <si>
    <t>Auxiliar de Limpeza</t>
  </si>
  <si>
    <r>
      <rPr>
        <b/>
        <sz val="12"/>
        <color rgb="FF000000"/>
        <rFont val="Calibri"/>
        <family val="2"/>
      </rPr>
      <t>Total (R$</t>
    </r>
    <r>
      <rPr>
        <sz val="12"/>
        <color rgb="FF000000"/>
        <rFont val="Calibri"/>
        <family val="2"/>
      </rPr>
      <t>)</t>
    </r>
  </si>
  <si>
    <t>Camiseta para uso interno, em malha de poliéster e algodão (malha
PA 67% algodão e 33% poliéster), cor azul marinho, mangas curtas,
com logotipo da empresa.</t>
  </si>
  <si>
    <t>Conjunto calça e camisa de manga curta, confeccionado em tecido
brim ou oxford, com bolsos, na cor azul marinho, de boa qualidade e
em modelagem tradicional, permitindo a mobilidade necessária ao
desempenho das atividades.</t>
  </si>
  <si>
    <t>Agasalho de algodão de alta qualidade, tipo moletom, com gola
careca, sem capuz, na cor azul marinho e logo da empresa.</t>
  </si>
  <si>
    <t>Bota feita em couro flexível, com solado de borracha antiderrapante,
na cor preta.</t>
  </si>
  <si>
    <t>Par de meias, tipo soquete, feito em algodão, na cor preta.</t>
  </si>
  <si>
    <r>
      <rPr>
        <b/>
        <sz val="12"/>
        <color rgb="FF000000"/>
        <rFont val="Calibri"/>
        <family val="2"/>
      </rPr>
      <t>Total (R$</t>
    </r>
    <r>
      <rPr>
        <sz val="12"/>
        <color rgb="FF000000"/>
        <rFont val="Calibri"/>
        <family val="2"/>
      </rPr>
      <t>)</t>
    </r>
  </si>
  <si>
    <t>Conjunto composto por: jaleco feito em brim ou oxford, na cor azul
marinho, com bolsos laterais e caimento acinturado; calça feita em
brim ou oxford, na cor azul marinho, com bolsos laterais.</t>
  </si>
  <si>
    <t>Avental com ajuste/amarração de cintura, na cor azul marinho.</t>
  </si>
  <si>
    <t>Auxílio Alimentação (considerando a média de 22 dias trabalhados: 22 x R$ 44,30 - SINDISERVIÇOS CCT 2025)</t>
  </si>
  <si>
    <t>Auxílio Alimentação  (considerando a média de 22 dias trabalhados: 22 x R$ 44,30 - SINDISERVIÇOS CCT 2025)</t>
  </si>
  <si>
    <t>APENSO I - TERMO DE REFERÊNCIA
MODELO DE PLANILHA DE CUSTOS E FORMAÇÃO DE PREÇOS – AUXILIAR (SERVENTE) DE LIMPEZA
PROCESSO ADMINISTRATIVO 0126/2025</t>
  </si>
  <si>
    <t>APENSO I - TERMO DE REFERÊNCIA
MODELO DE PLANILHA DE CUSTOS E FORMAÇÃO DE PREÇOS – COPEIRA
PROCESSO ADMINISTRATIVO 0126/2025</t>
  </si>
  <si>
    <t>APENSO I - TERMO DE REFERÊNCIA
MODELO DE PLANILHA DE CUSTOS E FORMAÇÃO DE PREÇOS – RECEPCIONISTA
PROCESSO ADMINISTRATIVO 0126/2025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</si>
</sst>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 #,##0.00_-;\-&quot;R$&quot;\ * #,##0.00_-;_-&quot;R$&quot;\ * &quot;-&quot;??_-;_-@"/>
    <numFmt numFmtId="165" formatCode="&quot;R$&quot;\ #,##0.00"/>
    <numFmt numFmtId="166" formatCode="yyyy\-mm"/>
  </numFmts>
  <fonts count="15" x14ac:knownFonts="1">
    <font>
      <sz val="11"/>
      <color theme="1"/>
      <name val="Calibri"/>
      <scheme val="minor"/>
    </font>
    <font>
      <b/>
      <sz val="12"/>
      <color rgb="FF000000"/>
      <name val="Calibri"/>
      <family val="2"/>
    </font>
    <font>
      <sz val="11"/>
      <name val="Calibri"/>
      <family val="2"/>
    </font>
    <font>
      <sz val="12"/>
      <color rgb="FF000000"/>
      <name val="Calibri"/>
      <family val="2"/>
    </font>
    <font>
      <sz val="11"/>
      <color theme="1"/>
      <name val="Calibri"/>
      <family val="2"/>
    </font>
    <font>
      <sz val="11"/>
      <color rgb="FF000000"/>
      <name val="Calibri"/>
      <family val="2"/>
    </font>
    <font>
      <sz val="16"/>
      <color rgb="FF000000"/>
      <name val="Calibri"/>
      <family val="2"/>
    </font>
    <font>
      <b/>
      <sz val="16"/>
      <color rgb="FF000000"/>
      <name val="Calibri"/>
      <family val="2"/>
    </font>
    <font>
      <b/>
      <sz val="11"/>
      <color rgb="FF000000"/>
      <name val="Calibri"/>
      <family val="2"/>
    </font>
    <font>
      <b/>
      <sz val="11"/>
      <color theme="1"/>
      <name val="Calibri"/>
      <family val="2"/>
    </font>
    <font>
      <b/>
      <sz val="14"/>
      <color theme="1"/>
      <name val="Calibri"/>
      <family val="2"/>
    </font>
    <font>
      <b/>
      <sz val="12"/>
      <color theme="1"/>
      <name val="Times New Roman"/>
      <family val="1"/>
    </font>
    <font>
      <sz val="14"/>
      <color rgb="FF000000"/>
      <name val="Calibri"/>
      <family val="2"/>
    </font>
    <font>
      <b/>
      <vertAlign val="superscript"/>
      <sz val="11"/>
      <color rgb="FF000000"/>
      <name val="Calibri"/>
      <family val="2"/>
    </font>
    <font>
      <sz val="11"/>
      <color rgb="FF000000"/>
      <name val="Calibri"/>
      <family val="2"/>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A8D08D"/>
        <bgColor rgb="FFA8D08D"/>
      </patternFill>
    </fill>
    <fill>
      <patternFill patternType="solid">
        <fgColor rgb="FF00B050"/>
        <bgColor rgb="FF00B050"/>
      </patternFill>
    </fill>
  </fills>
  <borders count="8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s>
  <cellStyleXfs count="1">
    <xf numFmtId="0" fontId="0" fillId="0" borderId="0"/>
  </cellStyleXfs>
  <cellXfs count="166">
    <xf numFmtId="0" fontId="0" fillId="0" borderId="0" xfId="0"/>
    <xf numFmtId="0" fontId="1"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164" fontId="4" fillId="0" borderId="0" xfId="0" applyNumberFormat="1" applyFont="1"/>
    <xf numFmtId="0" fontId="8"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0" borderId="0" xfId="0" applyFont="1"/>
    <xf numFmtId="0" fontId="5" fillId="0" borderId="0" xfId="0" applyFont="1" applyAlignment="1">
      <alignment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4" xfId="0" applyFont="1" applyBorder="1" applyAlignment="1">
      <alignment horizontal="center" vertical="center" wrapText="1"/>
    </xf>
    <xf numFmtId="1" fontId="4" fillId="0" borderId="18" xfId="0" applyNumberFormat="1" applyFont="1" applyBorder="1" applyAlignment="1">
      <alignment horizontal="center" vertical="center"/>
    </xf>
    <xf numFmtId="0" fontId="5" fillId="3" borderId="19" xfId="0" applyFont="1" applyFill="1" applyBorder="1" applyAlignment="1">
      <alignment horizontal="center" vertical="center" wrapText="1"/>
    </xf>
    <xf numFmtId="0" fontId="4" fillId="0" borderId="20" xfId="0" applyFont="1" applyBorder="1" applyAlignment="1">
      <alignment horizontal="center"/>
    </xf>
    <xf numFmtId="0" fontId="4" fillId="0" borderId="24" xfId="0" applyFont="1" applyBorder="1" applyAlignment="1">
      <alignment horizontal="center" vertical="center"/>
    </xf>
    <xf numFmtId="0" fontId="4" fillId="0" borderId="25" xfId="0" applyFont="1" applyBorder="1" applyAlignment="1">
      <alignment horizontal="center"/>
    </xf>
    <xf numFmtId="164" fontId="4" fillId="3" borderId="18" xfId="0" applyNumberFormat="1" applyFont="1" applyFill="1" applyBorder="1" applyAlignment="1">
      <alignment horizontal="center" vertical="center"/>
    </xf>
    <xf numFmtId="0" fontId="4" fillId="2" borderId="18" xfId="0" applyFont="1" applyFill="1" applyBorder="1" applyAlignment="1">
      <alignment horizontal="center"/>
    </xf>
    <xf numFmtId="14" fontId="4" fillId="0" borderId="18" xfId="0" applyNumberFormat="1" applyFont="1" applyBorder="1" applyAlignment="1">
      <alignment horizontal="center"/>
    </xf>
    <xf numFmtId="0" fontId="4" fillId="0" borderId="26" xfId="0" applyFont="1" applyBorder="1" applyAlignment="1">
      <alignment horizontal="center"/>
    </xf>
    <xf numFmtId="1" fontId="4" fillId="3" borderId="30" xfId="0" applyNumberFormat="1" applyFont="1" applyFill="1" applyBorder="1" applyAlignment="1">
      <alignment horizontal="center"/>
    </xf>
    <xf numFmtId="0" fontId="8" fillId="4" borderId="31" xfId="0" applyFont="1" applyFill="1" applyBorder="1" applyAlignment="1">
      <alignment horizontal="center"/>
    </xf>
    <xf numFmtId="0" fontId="8" fillId="4" borderId="34" xfId="0" applyFont="1" applyFill="1" applyBorder="1" applyAlignment="1">
      <alignment horizontal="center"/>
    </xf>
    <xf numFmtId="0" fontId="4" fillId="0" borderId="15" xfId="0" applyFont="1" applyBorder="1" applyAlignment="1">
      <alignment horizontal="center"/>
    </xf>
    <xf numFmtId="164" fontId="4" fillId="3" borderId="35" xfId="0" applyNumberFormat="1" applyFont="1" applyFill="1" applyBorder="1" applyAlignment="1">
      <alignment horizontal="center" vertical="center"/>
    </xf>
    <xf numFmtId="0" fontId="4" fillId="0" borderId="4" xfId="0" applyFont="1" applyBorder="1" applyAlignment="1">
      <alignment horizontal="center"/>
    </xf>
    <xf numFmtId="165" fontId="4" fillId="0" borderId="4" xfId="0" applyNumberFormat="1" applyFont="1" applyBorder="1" applyAlignment="1">
      <alignment horizontal="center" vertical="center"/>
    </xf>
    <xf numFmtId="164" fontId="8" fillId="4" borderId="34" xfId="0" applyNumberFormat="1" applyFont="1" applyFill="1" applyBorder="1" applyAlignment="1">
      <alignment horizontal="center" vertical="center"/>
    </xf>
    <xf numFmtId="0" fontId="8" fillId="4" borderId="37"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39" xfId="0" applyFont="1" applyFill="1" applyBorder="1" applyAlignment="1">
      <alignment horizontal="center" vertical="center"/>
    </xf>
    <xf numFmtId="0" fontId="5" fillId="3" borderId="25" xfId="0" applyFont="1" applyFill="1" applyBorder="1" applyAlignment="1">
      <alignment horizontal="center" vertical="center" wrapText="1"/>
    </xf>
    <xf numFmtId="10" fontId="4" fillId="0" borderId="4"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5" fillId="3" borderId="40" xfId="0" applyFont="1" applyFill="1" applyBorder="1" applyAlignment="1">
      <alignment horizontal="center" vertical="center" wrapText="1"/>
    </xf>
    <xf numFmtId="10" fontId="4" fillId="0" borderId="44" xfId="0" applyNumberFormat="1" applyFont="1" applyBorder="1" applyAlignment="1">
      <alignment horizontal="center" vertical="center"/>
    </xf>
    <xf numFmtId="164" fontId="4" fillId="0" borderId="45" xfId="0" applyNumberFormat="1" applyFont="1" applyBorder="1" applyAlignment="1">
      <alignment horizontal="center" vertical="center"/>
    </xf>
    <xf numFmtId="10" fontId="8" fillId="4" borderId="34" xfId="0" applyNumberFormat="1" applyFont="1" applyFill="1" applyBorder="1" applyAlignment="1">
      <alignment horizontal="center" vertical="center"/>
    </xf>
    <xf numFmtId="0" fontId="8" fillId="4" borderId="31"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34" xfId="0" applyFont="1" applyFill="1" applyBorder="1" applyAlignment="1">
      <alignment horizontal="center" vertical="center"/>
    </xf>
    <xf numFmtId="0" fontId="5" fillId="3" borderId="37" xfId="0" applyFont="1" applyFill="1" applyBorder="1" applyAlignment="1">
      <alignment horizontal="center" vertical="center" wrapText="1"/>
    </xf>
    <xf numFmtId="10" fontId="4" fillId="3" borderId="35" xfId="0" applyNumberFormat="1" applyFont="1" applyFill="1" applyBorder="1" applyAlignment="1">
      <alignment horizontal="center"/>
    </xf>
    <xf numFmtId="164" fontId="4" fillId="0" borderId="24" xfId="0" applyNumberFormat="1" applyFont="1" applyBorder="1" applyAlignment="1">
      <alignment horizontal="center" vertical="center"/>
    </xf>
    <xf numFmtId="10" fontId="4" fillId="3" borderId="4" xfId="0" applyNumberFormat="1" applyFont="1" applyFill="1" applyBorder="1" applyAlignment="1">
      <alignment horizontal="center"/>
    </xf>
    <xf numFmtId="10" fontId="4" fillId="2" borderId="4" xfId="0" applyNumberFormat="1" applyFont="1" applyFill="1" applyBorder="1" applyAlignment="1">
      <alignment horizontal="center"/>
    </xf>
    <xf numFmtId="10" fontId="4" fillId="3" borderId="50" xfId="0" applyNumberFormat="1" applyFont="1" applyFill="1" applyBorder="1" applyAlignment="1">
      <alignment horizontal="center"/>
    </xf>
    <xf numFmtId="10" fontId="8" fillId="4" borderId="49" xfId="0" applyNumberFormat="1" applyFont="1" applyFill="1" applyBorder="1" applyAlignment="1">
      <alignment horizontal="center" vertical="center"/>
    </xf>
    <xf numFmtId="0" fontId="8" fillId="4" borderId="51" xfId="0" applyFont="1" applyFill="1" applyBorder="1" applyAlignment="1">
      <alignment horizontal="center" vertical="center" wrapText="1"/>
    </xf>
    <xf numFmtId="0" fontId="8" fillId="4" borderId="55" xfId="0" applyFont="1" applyFill="1" applyBorder="1" applyAlignment="1">
      <alignment horizontal="center" vertical="center"/>
    </xf>
    <xf numFmtId="0" fontId="5" fillId="3" borderId="57" xfId="0" applyFont="1" applyFill="1" applyBorder="1" applyAlignment="1">
      <alignment horizontal="left" vertical="center" wrapText="1"/>
    </xf>
    <xf numFmtId="10" fontId="5" fillId="3" borderId="58" xfId="0" applyNumberFormat="1" applyFont="1" applyFill="1" applyBorder="1" applyAlignment="1">
      <alignment horizontal="center" vertical="center" wrapText="1"/>
    </xf>
    <xf numFmtId="10" fontId="5" fillId="3" borderId="57" xfId="0" applyNumberFormat="1" applyFont="1" applyFill="1" applyBorder="1" applyAlignment="1">
      <alignment horizontal="center" vertical="center" wrapText="1"/>
    </xf>
    <xf numFmtId="10" fontId="5" fillId="2" borderId="57" xfId="0" applyNumberFormat="1" applyFont="1" applyFill="1" applyBorder="1" applyAlignment="1">
      <alignment horizontal="center" vertical="center" wrapText="1"/>
    </xf>
    <xf numFmtId="10" fontId="5" fillId="3" borderId="59" xfId="0" applyNumberFormat="1" applyFont="1" applyFill="1" applyBorder="1" applyAlignment="1">
      <alignment horizontal="center" vertical="center" wrapText="1"/>
    </xf>
    <xf numFmtId="10" fontId="8" fillId="4" borderId="49" xfId="0" applyNumberFormat="1" applyFont="1" applyFill="1" applyBorder="1" applyAlignment="1">
      <alignment horizontal="center" vertical="center" wrapText="1"/>
    </xf>
    <xf numFmtId="0" fontId="5" fillId="3" borderId="35" xfId="0" applyFont="1" applyFill="1" applyBorder="1" applyAlignment="1">
      <alignment horizontal="center" vertical="center" wrapText="1"/>
    </xf>
    <xf numFmtId="10" fontId="5" fillId="2" borderId="35" xfId="0" applyNumberFormat="1" applyFont="1" applyFill="1" applyBorder="1" applyAlignment="1">
      <alignment horizontal="center" vertical="center" wrapText="1"/>
    </xf>
    <xf numFmtId="164" fontId="4" fillId="0" borderId="15" xfId="0" applyNumberFormat="1" applyFont="1" applyBorder="1" applyAlignment="1">
      <alignment horizontal="center" vertical="center"/>
    </xf>
    <xf numFmtId="0" fontId="5" fillId="3" borderId="4" xfId="0" applyFont="1" applyFill="1" applyBorder="1" applyAlignment="1">
      <alignment horizontal="center" vertical="center" wrapText="1"/>
    </xf>
    <xf numFmtId="10" fontId="5" fillId="3" borderId="4" xfId="0" applyNumberFormat="1"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71" xfId="0" applyFont="1" applyFill="1" applyBorder="1" applyAlignment="1">
      <alignment horizontal="center" vertical="center" wrapText="1"/>
    </xf>
    <xf numFmtId="9" fontId="5" fillId="3" borderId="73" xfId="0" applyNumberFormat="1" applyFont="1" applyFill="1" applyBorder="1" applyAlignment="1">
      <alignment horizontal="center" vertical="center" wrapText="1"/>
    </xf>
    <xf numFmtId="165" fontId="4" fillId="0" borderId="74" xfId="0" applyNumberFormat="1" applyFont="1" applyBorder="1"/>
    <xf numFmtId="0" fontId="4" fillId="4" borderId="34" xfId="0" applyFont="1" applyFill="1" applyBorder="1"/>
    <xf numFmtId="0" fontId="8" fillId="4" borderId="75" xfId="0" applyFont="1" applyFill="1" applyBorder="1" applyAlignment="1">
      <alignment horizontal="center" vertical="center" wrapText="1"/>
    </xf>
    <xf numFmtId="164" fontId="8" fillId="0" borderId="18" xfId="0" applyNumberFormat="1" applyFont="1" applyBorder="1" applyAlignment="1">
      <alignment horizontal="center" vertical="center"/>
    </xf>
    <xf numFmtId="10" fontId="5" fillId="3" borderId="50" xfId="0" applyNumberFormat="1" applyFont="1" applyFill="1" applyBorder="1" applyAlignment="1">
      <alignment horizontal="center" vertical="center" wrapText="1"/>
    </xf>
    <xf numFmtId="164" fontId="4" fillId="0" borderId="45" xfId="0" applyNumberFormat="1" applyFont="1" applyBorder="1"/>
    <xf numFmtId="0" fontId="8" fillId="4" borderId="77" xfId="0" applyFont="1" applyFill="1" applyBorder="1" applyAlignment="1">
      <alignment horizontal="center" vertical="center"/>
    </xf>
    <xf numFmtId="0" fontId="5" fillId="3" borderId="51" xfId="0" applyFont="1" applyFill="1" applyBorder="1" applyAlignment="1">
      <alignment horizontal="center" vertical="center" wrapText="1"/>
    </xf>
    <xf numFmtId="164" fontId="4" fillId="3" borderId="39" xfId="0" applyNumberFormat="1" applyFont="1" applyFill="1" applyBorder="1" applyAlignment="1">
      <alignment horizontal="center" vertical="center"/>
    </xf>
    <xf numFmtId="164" fontId="4" fillId="3" borderId="78" xfId="0" applyNumberFormat="1" applyFont="1" applyFill="1" applyBorder="1" applyAlignment="1">
      <alignment horizontal="center" vertical="center"/>
    </xf>
    <xf numFmtId="0" fontId="8" fillId="4" borderId="79" xfId="0" applyFont="1" applyFill="1" applyBorder="1" applyAlignment="1">
      <alignment horizontal="center" vertical="center" wrapText="1"/>
    </xf>
    <xf numFmtId="10" fontId="4" fillId="2" borderId="35" xfId="0" applyNumberFormat="1" applyFont="1" applyFill="1" applyBorder="1" applyAlignment="1">
      <alignment horizontal="center" vertical="center"/>
    </xf>
    <xf numFmtId="10" fontId="8" fillId="0" borderId="4" xfId="0" applyNumberFormat="1" applyFont="1" applyBorder="1" applyAlignment="1">
      <alignment horizontal="center" vertical="center"/>
    </xf>
    <xf numFmtId="0" fontId="8" fillId="3" borderId="3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40" xfId="0" applyFont="1" applyFill="1" applyBorder="1" applyAlignment="1">
      <alignment horizontal="center" vertical="center" wrapText="1"/>
    </xf>
    <xf numFmtId="164" fontId="9" fillId="4" borderId="34" xfId="0" applyNumberFormat="1" applyFont="1" applyFill="1" applyBorder="1" applyAlignment="1">
      <alignment horizontal="center" vertical="center"/>
    </xf>
    <xf numFmtId="166" fontId="4" fillId="3" borderId="30" xfId="0" applyNumberFormat="1" applyFont="1" applyFill="1" applyBorder="1" applyAlignment="1">
      <alignment horizontal="center"/>
    </xf>
    <xf numFmtId="0" fontId="1" fillId="5"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5" fillId="0" borderId="4" xfId="0" applyFont="1" applyBorder="1" applyAlignment="1">
      <alignment horizontal="left" vertical="center" wrapText="1"/>
    </xf>
    <xf numFmtId="164" fontId="3" fillId="0" borderId="44"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2" borderId="4" xfId="0" applyFont="1" applyFill="1" applyBorder="1" applyAlignment="1">
      <alignment horizontal="center" vertical="center" wrapText="1"/>
    </xf>
    <xf numFmtId="164" fontId="11" fillId="6" borderId="4" xfId="0" applyNumberFormat="1" applyFont="1" applyFill="1" applyBorder="1" applyAlignment="1">
      <alignment horizontal="center" vertical="center" wrapText="1"/>
    </xf>
    <xf numFmtId="0" fontId="12" fillId="0" borderId="0" xfId="0" applyFont="1" applyAlignment="1">
      <alignment horizontal="center" vertical="center" wrapText="1"/>
    </xf>
    <xf numFmtId="0" fontId="8" fillId="4" borderId="9" xfId="0" applyFont="1" applyFill="1" applyBorder="1" applyAlignment="1">
      <alignment horizontal="center" vertical="center" wrapText="1"/>
    </xf>
    <xf numFmtId="0" fontId="2" fillId="0" borderId="10" xfId="0" applyFont="1" applyBorder="1"/>
    <xf numFmtId="0" fontId="2" fillId="0" borderId="33" xfId="0" applyFont="1" applyBorder="1"/>
    <xf numFmtId="0" fontId="8" fillId="0" borderId="46" xfId="0" applyFont="1" applyBorder="1" applyAlignment="1">
      <alignment horizontal="center" vertical="center" wrapText="1"/>
    </xf>
    <xf numFmtId="0" fontId="2" fillId="0" borderId="47" xfId="0" applyFont="1" applyBorder="1"/>
    <xf numFmtId="0" fontId="2" fillId="0" borderId="48" xfId="0" applyFont="1" applyBorder="1"/>
    <xf numFmtId="0" fontId="8" fillId="4" borderId="32" xfId="0" applyFont="1" applyFill="1" applyBorder="1" applyAlignment="1">
      <alignment horizontal="center" vertical="center" wrapText="1"/>
    </xf>
    <xf numFmtId="0" fontId="5" fillId="3" borderId="38" xfId="0" applyFont="1" applyFill="1" applyBorder="1" applyAlignment="1">
      <alignment horizontal="left" vertical="center" wrapText="1"/>
    </xf>
    <xf numFmtId="0" fontId="2" fillId="0" borderId="13" xfId="0" applyFont="1" applyBorder="1"/>
    <xf numFmtId="0" fontId="2" fillId="0" borderId="14" xfId="0" applyFont="1" applyBorder="1"/>
    <xf numFmtId="0" fontId="5" fillId="3" borderId="1" xfId="0" applyFont="1" applyFill="1" applyBorder="1" applyAlignment="1">
      <alignment horizontal="left" vertical="center" wrapText="1"/>
    </xf>
    <xf numFmtId="0" fontId="2" fillId="0" borderId="2" xfId="0" applyFont="1" applyBorder="1"/>
    <xf numFmtId="0" fontId="2" fillId="0" borderId="3" xfId="0" applyFont="1" applyBorder="1"/>
    <xf numFmtId="0" fontId="5" fillId="3" borderId="41" xfId="0" applyFont="1" applyFill="1" applyBorder="1" applyAlignment="1">
      <alignment horizontal="left" vertical="center" wrapText="1"/>
    </xf>
    <xf numFmtId="0" fontId="2" fillId="0" borderId="42" xfId="0" applyFont="1" applyBorder="1"/>
    <xf numFmtId="0" fontId="2" fillId="0" borderId="43" xfId="0" applyFont="1" applyBorder="1"/>
    <xf numFmtId="0" fontId="9" fillId="4" borderId="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0" xfId="0" applyFont="1" applyAlignment="1">
      <alignment horizontal="center" vertical="center" wrapText="1"/>
    </xf>
    <xf numFmtId="0" fontId="0" fillId="0" borderId="0" xfId="0"/>
    <xf numFmtId="0" fontId="4" fillId="0" borderId="1" xfId="0" applyFont="1" applyBorder="1" applyAlignment="1">
      <alignment horizontal="left"/>
    </xf>
    <xf numFmtId="0" fontId="2" fillId="0" borderId="36" xfId="0" applyFont="1" applyBorder="1"/>
    <xf numFmtId="0" fontId="5" fillId="0" borderId="9" xfId="0" applyFont="1" applyBorder="1" applyAlignment="1">
      <alignment horizontal="center" vertical="center" wrapText="1"/>
    </xf>
    <xf numFmtId="0" fontId="2" fillId="0" borderId="11" xfId="0" applyFont="1" applyBorder="1"/>
    <xf numFmtId="0" fontId="8" fillId="4" borderId="38" xfId="0" applyFont="1" applyFill="1" applyBorder="1" applyAlignment="1">
      <alignment horizontal="left" vertical="center" wrapText="1"/>
    </xf>
    <xf numFmtId="0" fontId="4" fillId="0" borderId="27" xfId="0" applyFont="1" applyBorder="1" applyAlignment="1">
      <alignment horizontal="left"/>
    </xf>
    <xf numFmtId="0" fontId="2" fillId="0" borderId="28" xfId="0" applyFont="1" applyBorder="1"/>
    <xf numFmtId="0" fontId="2" fillId="0" borderId="29" xfId="0" applyFont="1" applyBorder="1"/>
    <xf numFmtId="0" fontId="8" fillId="3" borderId="8" xfId="0" applyFont="1" applyFill="1" applyBorder="1" applyAlignment="1">
      <alignment horizontal="center" vertical="center" wrapText="1"/>
    </xf>
    <xf numFmtId="0" fontId="2" fillId="0" borderId="6" xfId="0" applyFont="1" applyBorder="1"/>
    <xf numFmtId="0" fontId="2" fillId="0" borderId="7" xfId="0" applyFont="1" applyBorder="1"/>
    <xf numFmtId="0" fontId="8" fillId="4" borderId="32" xfId="0" applyFont="1" applyFill="1" applyBorder="1" applyAlignment="1">
      <alignment horizontal="center"/>
    </xf>
    <xf numFmtId="0" fontId="4" fillId="0" borderId="21" xfId="0" applyFont="1" applyBorder="1" applyAlignment="1">
      <alignment horizontal="left"/>
    </xf>
    <xf numFmtId="0" fontId="2" fillId="0" borderId="22" xfId="0" applyFont="1" applyBorder="1"/>
    <xf numFmtId="0" fontId="5"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0" borderId="1" xfId="0" applyFont="1" applyBorder="1" applyAlignment="1">
      <alignment vertical="center" wrapText="1"/>
    </xf>
    <xf numFmtId="0" fontId="14" fillId="0" borderId="1" xfId="0" applyFont="1" applyBorder="1" applyAlignment="1">
      <alignment vertical="center" wrapText="1"/>
    </xf>
    <xf numFmtId="0" fontId="5" fillId="0" borderId="1" xfId="0" applyFont="1" applyBorder="1" applyAlignment="1">
      <alignment horizontal="left" vertical="center" wrapText="1"/>
    </xf>
    <xf numFmtId="0" fontId="5" fillId="0" borderId="0" xfId="0" applyFont="1" applyAlignment="1">
      <alignment horizontal="center" vertical="center" wrapText="1"/>
    </xf>
    <xf numFmtId="0" fontId="8" fillId="3" borderId="12" xfId="0" applyFont="1" applyFill="1" applyBorder="1" applyAlignment="1">
      <alignment horizontal="center" vertical="center" wrapText="1"/>
    </xf>
    <xf numFmtId="0" fontId="1" fillId="3" borderId="17" xfId="0" applyFont="1" applyFill="1" applyBorder="1" applyAlignment="1">
      <alignment horizontal="center" vertical="center"/>
    </xf>
    <xf numFmtId="0" fontId="8" fillId="3" borderId="9" xfId="0" applyFont="1" applyFill="1" applyBorder="1" applyAlignment="1">
      <alignment horizontal="center" vertical="center" wrapText="1"/>
    </xf>
    <xf numFmtId="0" fontId="2" fillId="0" borderId="23" xfId="0" applyFont="1" applyBorder="1"/>
    <xf numFmtId="49" fontId="4" fillId="0" borderId="47" xfId="0" applyNumberFormat="1" applyFont="1" applyBorder="1" applyAlignment="1">
      <alignment horizontal="left" vertical="top" wrapText="1"/>
    </xf>
    <xf numFmtId="0" fontId="2" fillId="0" borderId="72" xfId="0" applyFont="1" applyBorder="1"/>
    <xf numFmtId="0" fontId="8" fillId="4" borderId="60" xfId="0" applyFont="1" applyFill="1" applyBorder="1" applyAlignment="1">
      <alignment horizontal="center" vertical="center" wrapText="1"/>
    </xf>
    <xf numFmtId="0" fontId="2" fillId="0" borderId="65" xfId="0" applyFont="1" applyBorder="1"/>
    <xf numFmtId="0" fontId="8" fillId="4" borderId="61" xfId="0" applyFont="1" applyFill="1" applyBorder="1" applyAlignment="1">
      <alignment horizontal="center" vertical="center" wrapText="1"/>
    </xf>
    <xf numFmtId="0" fontId="2" fillId="0" borderId="62" xfId="0" applyFont="1" applyBorder="1"/>
    <xf numFmtId="0" fontId="2" fillId="0" borderId="66" xfId="0" applyFont="1" applyBorder="1"/>
    <xf numFmtId="0" fontId="2" fillId="0" borderId="67" xfId="0" applyFont="1" applyBorder="1"/>
    <xf numFmtId="0" fontId="2" fillId="0" borderId="68" xfId="0" applyFont="1" applyBorder="1"/>
    <xf numFmtId="0" fontId="8" fillId="4" borderId="63" xfId="0" applyFont="1" applyFill="1" applyBorder="1" applyAlignment="1">
      <alignment horizontal="center" vertical="center" wrapText="1"/>
    </xf>
    <xf numFmtId="0" fontId="2" fillId="0" borderId="69" xfId="0" applyFont="1" applyBorder="1"/>
    <xf numFmtId="0" fontId="8" fillId="4" borderId="64" xfId="0" applyFont="1" applyFill="1" applyBorder="1" applyAlignment="1">
      <alignment horizontal="center" vertical="center"/>
    </xf>
    <xf numFmtId="0" fontId="2" fillId="0" borderId="70" xfId="0" applyFont="1" applyBorder="1"/>
    <xf numFmtId="0" fontId="8" fillId="0" borderId="0" xfId="0" applyFont="1" applyAlignment="1">
      <alignment horizontal="left" vertical="center" wrapText="1"/>
    </xf>
    <xf numFmtId="0" fontId="8" fillId="4" borderId="76"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2" fillId="0" borderId="53" xfId="0" applyFont="1" applyBorder="1"/>
    <xf numFmtId="0" fontId="2" fillId="0" borderId="54" xfId="0" applyFont="1" applyBorder="1"/>
    <xf numFmtId="0" fontId="5" fillId="3" borderId="1"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2" fillId="0" borderId="56" xfId="0" applyFont="1" applyBorder="1"/>
    <xf numFmtId="0" fontId="14" fillId="3" borderId="1" xfId="0" applyFont="1" applyFill="1" applyBorder="1" applyAlignment="1">
      <alignment horizontal="left" vertical="center" wrapText="1"/>
    </xf>
    <xf numFmtId="0" fontId="1" fillId="3" borderId="17"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10"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371475</xdr:colOff>
      <xdr:row>0</xdr:row>
      <xdr:rowOff>238125</xdr:rowOff>
    </xdr:from>
    <xdr:ext cx="3790950" cy="552450"/>
    <xdr:sp macro="" textlink="">
      <xdr:nvSpPr>
        <xdr:cNvPr id="3" name="Shape 3">
          <a:extLst>
            <a:ext uri="{FF2B5EF4-FFF2-40B4-BE49-F238E27FC236}">
              <a16:creationId xmlns:a16="http://schemas.microsoft.com/office/drawing/2014/main" id="{00000000-0008-0000-0100-000003000000}"/>
            </a:ext>
          </a:extLst>
        </xdr:cNvPr>
        <xdr:cNvSpPr txBox="1"/>
      </xdr:nvSpPr>
      <xdr:spPr>
        <a:xfrm>
          <a:off x="3455288" y="3508538"/>
          <a:ext cx="3781425" cy="542925"/>
        </a:xfrm>
        <a:prstGeom prst="rect">
          <a:avLst/>
        </a:prstGeom>
        <a:noFill/>
        <a:ln>
          <a:noFill/>
        </a:ln>
      </xdr:spPr>
      <xdr:txBody>
        <a:bodyPr spcFirstLastPara="1" wrap="square" lIns="0" tIns="0" rIns="0" bIns="0" anchor="t" anchorCtr="0">
          <a:noAutofit/>
        </a:bodyPr>
        <a:lstStyle/>
        <a:p>
          <a:pPr marL="0" lvl="0" indent="0" algn="ctr" rtl="0">
            <a:lnSpc>
              <a:spcPct val="114583"/>
            </a:lnSpc>
            <a:spcBef>
              <a:spcPts val="0"/>
            </a:spcBef>
            <a:spcAft>
              <a:spcPts val="0"/>
            </a:spcAft>
            <a:buSzPts val="1200"/>
            <a:buFont typeface="Arial"/>
            <a:buNone/>
          </a:pPr>
          <a:r>
            <a:rPr lang="en-US" sz="1200">
              <a:latin typeface="Arial"/>
              <a:ea typeface="Arial"/>
              <a:cs typeface="Arial"/>
              <a:sym typeface="Arial"/>
            </a:rPr>
            <a:t>Serviço Público Federal</a:t>
          </a:r>
          <a:endParaRPr sz="1100">
            <a:latin typeface="Calibri"/>
            <a:ea typeface="Calibri"/>
            <a:cs typeface="Calibri"/>
            <a:sym typeface="Calibri"/>
          </a:endParaRPr>
        </a:p>
        <a:p>
          <a:pPr marL="0" lvl="0" indent="0" algn="ctr" rtl="0">
            <a:lnSpc>
              <a:spcPct val="114583"/>
            </a:lnSpc>
            <a:spcBef>
              <a:spcPts val="0"/>
            </a:spcBef>
            <a:spcAft>
              <a:spcPts val="0"/>
            </a:spcAft>
            <a:buSzPts val="1200"/>
            <a:buFont typeface="Arial"/>
            <a:buNone/>
          </a:pPr>
          <a:r>
            <a:rPr lang="en-US" sz="1200" b="1">
              <a:latin typeface="Arial"/>
              <a:ea typeface="Arial"/>
              <a:cs typeface="Arial"/>
              <a:sym typeface="Arial"/>
            </a:rPr>
            <a:t>CONSELHO FEDERAL DE CORRETORES DE IMÓVEIS</a:t>
          </a:r>
          <a:endParaRPr sz="1100">
            <a:latin typeface="Calibri"/>
            <a:ea typeface="Calibri"/>
            <a:cs typeface="Calibri"/>
            <a:sym typeface="Calibri"/>
          </a:endParaRPr>
        </a:p>
        <a:p>
          <a:pPr marL="0" lvl="0" indent="0" algn="ctr" rtl="0">
            <a:spcBef>
              <a:spcPts val="10"/>
            </a:spcBef>
            <a:spcAft>
              <a:spcPts val="0"/>
            </a:spcAft>
            <a:buNone/>
          </a:pPr>
          <a:r>
            <a:rPr lang="en-US" sz="1200">
              <a:latin typeface="Arial"/>
              <a:ea typeface="Arial"/>
              <a:cs typeface="Arial"/>
              <a:sym typeface="Arial"/>
            </a:rPr>
            <a:t>COFECI</a:t>
          </a:r>
          <a:endParaRPr sz="1100">
            <a:latin typeface="Calibri"/>
            <a:ea typeface="Calibri"/>
            <a:cs typeface="Calibri"/>
            <a:sym typeface="Calibri"/>
          </a:endParaRPr>
        </a:p>
      </xdr:txBody>
    </xdr:sp>
    <xdr:clientData fLocksWithSheet="0"/>
  </xdr:oneCellAnchor>
  <xdr:oneCellAnchor>
    <xdr:from>
      <xdr:col>1</xdr:col>
      <xdr:colOff>0</xdr:colOff>
      <xdr:row>0</xdr:row>
      <xdr:rowOff>0</xdr:rowOff>
    </xdr:from>
    <xdr:ext cx="962025" cy="109537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66675</xdr:colOff>
      <xdr:row>0</xdr:row>
      <xdr:rowOff>114300</xdr:rowOff>
    </xdr:from>
    <xdr:ext cx="1333500" cy="885825"/>
    <xdr:pic>
      <xdr:nvPicPr>
        <xdr:cNvPr id="4" name="image1.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371475</xdr:colOff>
      <xdr:row>0</xdr:row>
      <xdr:rowOff>238125</xdr:rowOff>
    </xdr:from>
    <xdr:ext cx="3790950" cy="552450"/>
    <xdr:sp macro="" textlink="">
      <xdr:nvSpPr>
        <xdr:cNvPr id="4" name="Shape 4">
          <a:extLst>
            <a:ext uri="{FF2B5EF4-FFF2-40B4-BE49-F238E27FC236}">
              <a16:creationId xmlns:a16="http://schemas.microsoft.com/office/drawing/2014/main" id="{00000000-0008-0000-0200-000004000000}"/>
            </a:ext>
          </a:extLst>
        </xdr:cNvPr>
        <xdr:cNvSpPr txBox="1"/>
      </xdr:nvSpPr>
      <xdr:spPr>
        <a:xfrm>
          <a:off x="3455288" y="3508538"/>
          <a:ext cx="3781425" cy="542925"/>
        </a:xfrm>
        <a:prstGeom prst="rect">
          <a:avLst/>
        </a:prstGeom>
        <a:noFill/>
        <a:ln>
          <a:noFill/>
        </a:ln>
      </xdr:spPr>
      <xdr:txBody>
        <a:bodyPr spcFirstLastPara="1" wrap="square" lIns="0" tIns="0" rIns="0" bIns="0" anchor="t" anchorCtr="0">
          <a:noAutofit/>
        </a:bodyPr>
        <a:lstStyle/>
        <a:p>
          <a:pPr marL="0" lvl="0" indent="0" algn="ctr" rtl="0">
            <a:lnSpc>
              <a:spcPct val="114583"/>
            </a:lnSpc>
            <a:spcBef>
              <a:spcPts val="0"/>
            </a:spcBef>
            <a:spcAft>
              <a:spcPts val="0"/>
            </a:spcAft>
            <a:buSzPts val="1200"/>
            <a:buFont typeface="Arial"/>
            <a:buNone/>
          </a:pPr>
          <a:r>
            <a:rPr lang="en-US" sz="1200">
              <a:latin typeface="Arial"/>
              <a:ea typeface="Arial"/>
              <a:cs typeface="Arial"/>
              <a:sym typeface="Arial"/>
            </a:rPr>
            <a:t>Serviço Público Federal</a:t>
          </a:r>
          <a:endParaRPr sz="1100">
            <a:latin typeface="Calibri"/>
            <a:ea typeface="Calibri"/>
            <a:cs typeface="Calibri"/>
            <a:sym typeface="Calibri"/>
          </a:endParaRPr>
        </a:p>
        <a:p>
          <a:pPr marL="0" lvl="0" indent="0" algn="ctr" rtl="0">
            <a:lnSpc>
              <a:spcPct val="114583"/>
            </a:lnSpc>
            <a:spcBef>
              <a:spcPts val="0"/>
            </a:spcBef>
            <a:spcAft>
              <a:spcPts val="0"/>
            </a:spcAft>
            <a:buSzPts val="1200"/>
            <a:buFont typeface="Arial"/>
            <a:buNone/>
          </a:pPr>
          <a:r>
            <a:rPr lang="en-US" sz="1200" b="1">
              <a:latin typeface="Arial"/>
              <a:ea typeface="Arial"/>
              <a:cs typeface="Arial"/>
              <a:sym typeface="Arial"/>
            </a:rPr>
            <a:t>CONSELHO FEDERAL DE CORRETORES DE IMÓVEIS</a:t>
          </a:r>
          <a:endParaRPr sz="1100">
            <a:latin typeface="Calibri"/>
            <a:ea typeface="Calibri"/>
            <a:cs typeface="Calibri"/>
            <a:sym typeface="Calibri"/>
          </a:endParaRPr>
        </a:p>
        <a:p>
          <a:pPr marL="0" lvl="0" indent="0" algn="ctr" rtl="0">
            <a:spcBef>
              <a:spcPts val="10"/>
            </a:spcBef>
            <a:spcAft>
              <a:spcPts val="0"/>
            </a:spcAft>
            <a:buNone/>
          </a:pPr>
          <a:r>
            <a:rPr lang="en-US" sz="1200">
              <a:latin typeface="Arial"/>
              <a:ea typeface="Arial"/>
              <a:cs typeface="Arial"/>
              <a:sym typeface="Arial"/>
            </a:rPr>
            <a:t>COFECI</a:t>
          </a:r>
          <a:endParaRPr sz="1100">
            <a:latin typeface="Calibri"/>
            <a:ea typeface="Calibri"/>
            <a:cs typeface="Calibri"/>
            <a:sym typeface="Calibri"/>
          </a:endParaRPr>
        </a:p>
      </xdr:txBody>
    </xdr:sp>
    <xdr:clientData fLocksWithSheet="0"/>
  </xdr:oneCellAnchor>
  <xdr:oneCellAnchor>
    <xdr:from>
      <xdr:col>1</xdr:col>
      <xdr:colOff>0</xdr:colOff>
      <xdr:row>0</xdr:row>
      <xdr:rowOff>0</xdr:rowOff>
    </xdr:from>
    <xdr:ext cx="962025" cy="1095375"/>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66675</xdr:colOff>
      <xdr:row>0</xdr:row>
      <xdr:rowOff>114300</xdr:rowOff>
    </xdr:from>
    <xdr:ext cx="1333500" cy="885825"/>
    <xdr:pic>
      <xdr:nvPicPr>
        <xdr:cNvPr id="3" name="image1.jp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371475</xdr:colOff>
      <xdr:row>0</xdr:row>
      <xdr:rowOff>238125</xdr:rowOff>
    </xdr:from>
    <xdr:ext cx="3790950" cy="552450"/>
    <xdr:sp macro="" textlink="">
      <xdr:nvSpPr>
        <xdr:cNvPr id="5" name="Shape 5">
          <a:extLst>
            <a:ext uri="{FF2B5EF4-FFF2-40B4-BE49-F238E27FC236}">
              <a16:creationId xmlns:a16="http://schemas.microsoft.com/office/drawing/2014/main" id="{00000000-0008-0000-0300-000005000000}"/>
            </a:ext>
          </a:extLst>
        </xdr:cNvPr>
        <xdr:cNvSpPr txBox="1"/>
      </xdr:nvSpPr>
      <xdr:spPr>
        <a:xfrm>
          <a:off x="3455288" y="3508538"/>
          <a:ext cx="3781425" cy="542925"/>
        </a:xfrm>
        <a:prstGeom prst="rect">
          <a:avLst/>
        </a:prstGeom>
        <a:noFill/>
        <a:ln>
          <a:noFill/>
        </a:ln>
      </xdr:spPr>
      <xdr:txBody>
        <a:bodyPr spcFirstLastPara="1" wrap="square" lIns="0" tIns="0" rIns="0" bIns="0" anchor="t" anchorCtr="0">
          <a:noAutofit/>
        </a:bodyPr>
        <a:lstStyle/>
        <a:p>
          <a:pPr marL="0" lvl="0" indent="0" algn="ctr" rtl="0">
            <a:lnSpc>
              <a:spcPct val="114583"/>
            </a:lnSpc>
            <a:spcBef>
              <a:spcPts val="0"/>
            </a:spcBef>
            <a:spcAft>
              <a:spcPts val="0"/>
            </a:spcAft>
            <a:buSzPts val="1200"/>
            <a:buFont typeface="Arial"/>
            <a:buNone/>
          </a:pPr>
          <a:r>
            <a:rPr lang="en-US" sz="1200">
              <a:latin typeface="Arial"/>
              <a:ea typeface="Arial"/>
              <a:cs typeface="Arial"/>
              <a:sym typeface="Arial"/>
            </a:rPr>
            <a:t>Serviço Público Federal</a:t>
          </a:r>
          <a:endParaRPr sz="1100">
            <a:latin typeface="Calibri"/>
            <a:ea typeface="Calibri"/>
            <a:cs typeface="Calibri"/>
            <a:sym typeface="Calibri"/>
          </a:endParaRPr>
        </a:p>
        <a:p>
          <a:pPr marL="0" lvl="0" indent="0" algn="ctr" rtl="0">
            <a:lnSpc>
              <a:spcPct val="114583"/>
            </a:lnSpc>
            <a:spcBef>
              <a:spcPts val="0"/>
            </a:spcBef>
            <a:spcAft>
              <a:spcPts val="0"/>
            </a:spcAft>
            <a:buSzPts val="1200"/>
            <a:buFont typeface="Arial"/>
            <a:buNone/>
          </a:pPr>
          <a:r>
            <a:rPr lang="en-US" sz="1200" b="1">
              <a:latin typeface="Arial"/>
              <a:ea typeface="Arial"/>
              <a:cs typeface="Arial"/>
              <a:sym typeface="Arial"/>
            </a:rPr>
            <a:t>CONSELHO FEDERAL DE CORRETORES DE IMÓVEIS</a:t>
          </a:r>
          <a:endParaRPr sz="1100">
            <a:latin typeface="Calibri"/>
            <a:ea typeface="Calibri"/>
            <a:cs typeface="Calibri"/>
            <a:sym typeface="Calibri"/>
          </a:endParaRPr>
        </a:p>
        <a:p>
          <a:pPr marL="0" lvl="0" indent="0" algn="ctr" rtl="0">
            <a:spcBef>
              <a:spcPts val="10"/>
            </a:spcBef>
            <a:spcAft>
              <a:spcPts val="0"/>
            </a:spcAft>
            <a:buNone/>
          </a:pPr>
          <a:r>
            <a:rPr lang="en-US" sz="1200">
              <a:latin typeface="Arial"/>
              <a:ea typeface="Arial"/>
              <a:cs typeface="Arial"/>
              <a:sym typeface="Arial"/>
            </a:rPr>
            <a:t>COFECI</a:t>
          </a:r>
          <a:endParaRPr sz="1100">
            <a:latin typeface="Calibri"/>
            <a:ea typeface="Calibri"/>
            <a:cs typeface="Calibri"/>
            <a:sym typeface="Calibri"/>
          </a:endParaRPr>
        </a:p>
      </xdr:txBody>
    </xdr:sp>
    <xdr:clientData fLocksWithSheet="0"/>
  </xdr:oneCellAnchor>
  <xdr:oneCellAnchor>
    <xdr:from>
      <xdr:col>1</xdr:col>
      <xdr:colOff>0</xdr:colOff>
      <xdr:row>0</xdr:row>
      <xdr:rowOff>0</xdr:rowOff>
    </xdr:from>
    <xdr:ext cx="962025" cy="1095375"/>
    <xdr:pic>
      <xdr:nvPicPr>
        <xdr:cNvPr id="2" name="image2.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66675</xdr:colOff>
      <xdr:row>0</xdr:row>
      <xdr:rowOff>114300</xdr:rowOff>
    </xdr:from>
    <xdr:ext cx="1333500" cy="885825"/>
    <xdr:pic>
      <xdr:nvPicPr>
        <xdr:cNvPr id="3" name="image1.jp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K1000"/>
  <sheetViews>
    <sheetView topLeftCell="A112" workbookViewId="0">
      <selection activeCell="C103" sqref="C103:J103"/>
    </sheetView>
  </sheetViews>
  <sheetFormatPr baseColWidth="10" defaultColWidth="14.5" defaultRowHeight="15" customHeight="1" x14ac:dyDescent="0.2"/>
  <cols>
    <col min="1" max="1" width="8.6640625" customWidth="1"/>
    <col min="2" max="2" width="5.5" customWidth="1"/>
    <col min="3" max="9" width="8.6640625" customWidth="1"/>
    <col min="10" max="10" width="13.83203125" customWidth="1"/>
    <col min="11" max="11" width="26.5" customWidth="1"/>
    <col min="12" max="26" width="8.6640625" customWidth="1"/>
  </cols>
  <sheetData>
    <row r="1" spans="2:11" ht="88.5" customHeight="1" x14ac:dyDescent="0.2">
      <c r="B1" s="126"/>
      <c r="C1" s="121"/>
      <c r="D1" s="121"/>
      <c r="E1" s="121"/>
      <c r="F1" s="121"/>
      <c r="G1" s="121"/>
      <c r="H1" s="121"/>
      <c r="I1" s="121"/>
      <c r="J1" s="121"/>
      <c r="K1" s="122"/>
    </row>
    <row r="2" spans="2:11" ht="97.5" customHeight="1" x14ac:dyDescent="0.2">
      <c r="B2" s="127" t="s">
        <v>158</v>
      </c>
      <c r="C2" s="121"/>
      <c r="D2" s="121"/>
      <c r="E2" s="121"/>
      <c r="F2" s="121"/>
      <c r="G2" s="121"/>
      <c r="H2" s="121"/>
      <c r="I2" s="121"/>
      <c r="J2" s="121"/>
      <c r="K2" s="122"/>
    </row>
    <row r="3" spans="2:11" ht="14.25" customHeight="1" x14ac:dyDescent="0.2">
      <c r="B3" s="128" t="s">
        <v>0</v>
      </c>
      <c r="C3" s="103"/>
      <c r="D3" s="103"/>
      <c r="E3" s="103"/>
      <c r="F3" s="103"/>
      <c r="G3" s="103"/>
      <c r="H3" s="103"/>
      <c r="I3" s="103"/>
      <c r="J3" s="103"/>
      <c r="K3" s="104"/>
    </row>
    <row r="4" spans="2:11" ht="14.25" customHeight="1" x14ac:dyDescent="0.2">
      <c r="B4" s="4" t="s">
        <v>1</v>
      </c>
      <c r="C4" s="129" t="s">
        <v>2</v>
      </c>
      <c r="D4" s="103"/>
      <c r="E4" s="103"/>
      <c r="F4" s="103"/>
      <c r="G4" s="103"/>
      <c r="H4" s="103"/>
      <c r="I4" s="104"/>
      <c r="J4" s="129"/>
      <c r="K4" s="104"/>
    </row>
    <row r="5" spans="2:11" ht="14.25" customHeight="1" x14ac:dyDescent="0.2">
      <c r="B5" s="4" t="s">
        <v>3</v>
      </c>
      <c r="C5" s="129" t="s">
        <v>4</v>
      </c>
      <c r="D5" s="103"/>
      <c r="E5" s="103"/>
      <c r="F5" s="103"/>
      <c r="G5" s="103"/>
      <c r="H5" s="103"/>
      <c r="I5" s="104"/>
      <c r="J5" s="129" t="s">
        <v>5</v>
      </c>
      <c r="K5" s="104"/>
    </row>
    <row r="6" spans="2:11" ht="14.25" customHeight="1" x14ac:dyDescent="0.2">
      <c r="B6" s="4" t="s">
        <v>6</v>
      </c>
      <c r="C6" s="129" t="s">
        <v>7</v>
      </c>
      <c r="D6" s="103"/>
      <c r="E6" s="103"/>
      <c r="F6" s="103"/>
      <c r="G6" s="103"/>
      <c r="H6" s="103"/>
      <c r="I6" s="104"/>
      <c r="J6" s="130" t="s">
        <v>8</v>
      </c>
      <c r="K6" s="104"/>
    </row>
    <row r="7" spans="2:11" ht="14.25" customHeight="1" x14ac:dyDescent="0.2">
      <c r="B7" s="5" t="s">
        <v>9</v>
      </c>
      <c r="C7" s="129" t="s">
        <v>10</v>
      </c>
      <c r="D7" s="103"/>
      <c r="E7" s="103"/>
      <c r="F7" s="103"/>
      <c r="G7" s="103"/>
      <c r="H7" s="103"/>
      <c r="I7" s="104"/>
      <c r="J7" s="131">
        <v>12</v>
      </c>
      <c r="K7" s="104"/>
    </row>
    <row r="8" spans="2:11" ht="14.25" customHeight="1" x14ac:dyDescent="0.2">
      <c r="B8" s="132"/>
      <c r="C8" s="111"/>
      <c r="D8" s="111"/>
      <c r="E8" s="111"/>
      <c r="F8" s="111"/>
      <c r="G8" s="111"/>
      <c r="H8" s="111"/>
      <c r="I8" s="111"/>
      <c r="J8" s="6"/>
      <c r="K8" s="6"/>
    </row>
    <row r="9" spans="2:11" ht="14.25" customHeight="1" x14ac:dyDescent="0.2">
      <c r="B9" s="7"/>
      <c r="C9" s="7"/>
      <c r="D9" s="6"/>
      <c r="E9" s="6"/>
      <c r="F9" s="6"/>
      <c r="G9" s="6"/>
      <c r="H9" s="6"/>
      <c r="I9" s="6"/>
      <c r="J9" s="6"/>
      <c r="K9" s="6"/>
    </row>
    <row r="10" spans="2:11" ht="14.25" customHeight="1" x14ac:dyDescent="0.2">
      <c r="B10" s="92" t="s">
        <v>11</v>
      </c>
      <c r="C10" s="93"/>
      <c r="D10" s="93"/>
      <c r="E10" s="93"/>
      <c r="F10" s="93"/>
      <c r="G10" s="93"/>
      <c r="H10" s="93"/>
      <c r="I10" s="93"/>
      <c r="J10" s="93"/>
      <c r="K10" s="115"/>
    </row>
    <row r="11" spans="2:11" ht="14.25" customHeight="1" x14ac:dyDescent="0.2">
      <c r="B11" s="133" t="s">
        <v>12</v>
      </c>
      <c r="C11" s="100"/>
      <c r="D11" s="100"/>
      <c r="E11" s="100"/>
      <c r="F11" s="100"/>
      <c r="G11" s="100"/>
      <c r="H11" s="100"/>
      <c r="I11" s="101"/>
      <c r="J11" s="8" t="s">
        <v>13</v>
      </c>
      <c r="K11" s="9" t="s">
        <v>14</v>
      </c>
    </row>
    <row r="12" spans="2:11" ht="17.25" customHeight="1" x14ac:dyDescent="0.2">
      <c r="B12" s="134" t="s">
        <v>15</v>
      </c>
      <c r="C12" s="103"/>
      <c r="D12" s="103"/>
      <c r="E12" s="103"/>
      <c r="F12" s="103"/>
      <c r="G12" s="103"/>
      <c r="H12" s="103"/>
      <c r="I12" s="104"/>
      <c r="J12" s="10" t="s">
        <v>16</v>
      </c>
      <c r="K12" s="11">
        <v>3</v>
      </c>
    </row>
    <row r="13" spans="2:11" ht="14.25" customHeight="1" x14ac:dyDescent="0.2">
      <c r="B13" s="12"/>
      <c r="C13" s="12"/>
      <c r="D13" s="12"/>
      <c r="E13" s="12"/>
      <c r="F13" s="12"/>
      <c r="G13" s="12"/>
      <c r="H13" s="12"/>
      <c r="I13" s="6"/>
      <c r="J13" s="6"/>
      <c r="K13" s="6"/>
    </row>
    <row r="14" spans="2:11" ht="14.25" customHeight="1" x14ac:dyDescent="0.2">
      <c r="B14" s="135" t="s">
        <v>17</v>
      </c>
      <c r="C14" s="93"/>
      <c r="D14" s="93"/>
      <c r="E14" s="93"/>
      <c r="F14" s="93"/>
      <c r="G14" s="93"/>
      <c r="H14" s="93"/>
      <c r="I14" s="93"/>
      <c r="J14" s="93"/>
      <c r="K14" s="115"/>
    </row>
    <row r="15" spans="2:11" ht="14.25" customHeight="1" x14ac:dyDescent="0.2">
      <c r="B15" s="13">
        <v>1</v>
      </c>
      <c r="C15" s="124" t="s">
        <v>18</v>
      </c>
      <c r="D15" s="125"/>
      <c r="E15" s="125"/>
      <c r="F15" s="125"/>
      <c r="G15" s="125"/>
      <c r="H15" s="125"/>
      <c r="I15" s="125"/>
      <c r="J15" s="136"/>
      <c r="K15" s="14" t="str">
        <f>B12</f>
        <v>Asseio, conservação
e limpeza</v>
      </c>
    </row>
    <row r="16" spans="2:11" ht="14.25" customHeight="1" x14ac:dyDescent="0.2">
      <c r="B16" s="15">
        <v>2</v>
      </c>
      <c r="C16" s="112" t="s">
        <v>19</v>
      </c>
      <c r="D16" s="103"/>
      <c r="E16" s="103"/>
      <c r="F16" s="103"/>
      <c r="G16" s="103"/>
      <c r="H16" s="103"/>
      <c r="I16" s="103"/>
      <c r="J16" s="104"/>
      <c r="K16" s="16">
        <v>1743.69</v>
      </c>
    </row>
    <row r="17" spans="2:11" ht="14.25" customHeight="1" x14ac:dyDescent="0.2">
      <c r="B17" s="15">
        <v>3</v>
      </c>
      <c r="C17" s="112" t="s">
        <v>20</v>
      </c>
      <c r="D17" s="103"/>
      <c r="E17" s="103"/>
      <c r="F17" s="103"/>
      <c r="G17" s="103"/>
      <c r="H17" s="103"/>
      <c r="I17" s="103"/>
      <c r="J17" s="104"/>
      <c r="K17" s="17" t="s">
        <v>21</v>
      </c>
    </row>
    <row r="18" spans="2:11" ht="14.25" customHeight="1" x14ac:dyDescent="0.2">
      <c r="B18" s="15">
        <v>4</v>
      </c>
      <c r="C18" s="112" t="s">
        <v>22</v>
      </c>
      <c r="D18" s="103"/>
      <c r="E18" s="103"/>
      <c r="F18" s="103"/>
      <c r="G18" s="103"/>
      <c r="H18" s="103"/>
      <c r="I18" s="103"/>
      <c r="J18" s="104"/>
      <c r="K18" s="18">
        <v>45658</v>
      </c>
    </row>
    <row r="19" spans="2:11" ht="14.25" customHeight="1" x14ac:dyDescent="0.2">
      <c r="B19" s="19">
        <v>5</v>
      </c>
      <c r="C19" s="117" t="s">
        <v>23</v>
      </c>
      <c r="D19" s="118"/>
      <c r="E19" s="118"/>
      <c r="F19" s="118"/>
      <c r="G19" s="118"/>
      <c r="H19" s="118"/>
      <c r="I19" s="118"/>
      <c r="J19" s="119"/>
      <c r="K19" s="20" t="s">
        <v>24</v>
      </c>
    </row>
    <row r="20" spans="2:11" ht="14.25" customHeight="1" x14ac:dyDescent="0.2">
      <c r="B20" s="6"/>
      <c r="C20" s="6"/>
      <c r="D20" s="6"/>
      <c r="E20" s="6"/>
      <c r="F20" s="6"/>
      <c r="G20" s="6"/>
      <c r="H20" s="6"/>
      <c r="I20" s="6"/>
      <c r="J20" s="6"/>
      <c r="K20" s="6"/>
    </row>
    <row r="21" spans="2:11" ht="14.25" customHeight="1" x14ac:dyDescent="0.2">
      <c r="B21" s="120" t="s">
        <v>25</v>
      </c>
      <c r="C21" s="121"/>
      <c r="D21" s="121"/>
      <c r="E21" s="121"/>
      <c r="F21" s="121"/>
      <c r="G21" s="121"/>
      <c r="H21" s="121"/>
      <c r="I21" s="121"/>
      <c r="J21" s="122"/>
      <c r="K21" s="6"/>
    </row>
    <row r="22" spans="2:11" ht="14.25" customHeight="1" x14ac:dyDescent="0.2">
      <c r="B22" s="21" t="s">
        <v>26</v>
      </c>
      <c r="C22" s="123" t="s">
        <v>27</v>
      </c>
      <c r="D22" s="93"/>
      <c r="E22" s="93"/>
      <c r="F22" s="93"/>
      <c r="G22" s="93"/>
      <c r="H22" s="93"/>
      <c r="I22" s="93"/>
      <c r="J22" s="94"/>
      <c r="K22" s="22" t="s">
        <v>28</v>
      </c>
    </row>
    <row r="23" spans="2:11" ht="14.25" customHeight="1" x14ac:dyDescent="0.2">
      <c r="B23" s="23" t="s">
        <v>1</v>
      </c>
      <c r="C23" s="124" t="s">
        <v>29</v>
      </c>
      <c r="D23" s="125"/>
      <c r="E23" s="125"/>
      <c r="F23" s="125"/>
      <c r="G23" s="125"/>
      <c r="H23" s="125"/>
      <c r="I23" s="125"/>
      <c r="J23" s="125"/>
      <c r="K23" s="24">
        <f>K16</f>
        <v>1743.69</v>
      </c>
    </row>
    <row r="24" spans="2:11" ht="14.25" customHeight="1" x14ac:dyDescent="0.2">
      <c r="B24" s="25" t="s">
        <v>3</v>
      </c>
      <c r="C24" s="112" t="s">
        <v>30</v>
      </c>
      <c r="D24" s="103"/>
      <c r="E24" s="103"/>
      <c r="F24" s="103"/>
      <c r="G24" s="103"/>
      <c r="H24" s="103"/>
      <c r="I24" s="103"/>
      <c r="J24" s="103"/>
      <c r="K24" s="26"/>
    </row>
    <row r="25" spans="2:11" ht="14.25" customHeight="1" x14ac:dyDescent="0.2">
      <c r="B25" s="25" t="s">
        <v>6</v>
      </c>
      <c r="C25" s="112" t="s">
        <v>31</v>
      </c>
      <c r="D25" s="103"/>
      <c r="E25" s="103"/>
      <c r="F25" s="103"/>
      <c r="G25" s="103"/>
      <c r="H25" s="103"/>
      <c r="I25" s="103"/>
      <c r="J25" s="103"/>
      <c r="K25" s="26"/>
    </row>
    <row r="26" spans="2:11" ht="14.25" customHeight="1" x14ac:dyDescent="0.2">
      <c r="B26" s="25" t="s">
        <v>9</v>
      </c>
      <c r="C26" s="112" t="s">
        <v>32</v>
      </c>
      <c r="D26" s="103"/>
      <c r="E26" s="103"/>
      <c r="F26" s="103"/>
      <c r="G26" s="103"/>
      <c r="H26" s="103"/>
      <c r="I26" s="103"/>
      <c r="J26" s="103"/>
      <c r="K26" s="26"/>
    </row>
    <row r="27" spans="2:11" ht="14.25" customHeight="1" x14ac:dyDescent="0.2">
      <c r="B27" s="25" t="s">
        <v>33</v>
      </c>
      <c r="C27" s="112" t="s">
        <v>34</v>
      </c>
      <c r="D27" s="103"/>
      <c r="E27" s="103"/>
      <c r="F27" s="103"/>
      <c r="G27" s="103"/>
      <c r="H27" s="103"/>
      <c r="I27" s="103"/>
      <c r="J27" s="103"/>
      <c r="K27" s="26"/>
    </row>
    <row r="28" spans="2:11" ht="14.25" customHeight="1" x14ac:dyDescent="0.2">
      <c r="B28" s="25" t="s">
        <v>35</v>
      </c>
      <c r="C28" s="112" t="s">
        <v>36</v>
      </c>
      <c r="D28" s="103"/>
      <c r="E28" s="103"/>
      <c r="F28" s="103"/>
      <c r="G28" s="103"/>
      <c r="H28" s="103"/>
      <c r="I28" s="103"/>
      <c r="J28" s="103"/>
      <c r="K28" s="26"/>
    </row>
    <row r="29" spans="2:11" ht="14.25" customHeight="1" x14ac:dyDescent="0.2">
      <c r="B29" s="92" t="s">
        <v>37</v>
      </c>
      <c r="C29" s="93"/>
      <c r="D29" s="93"/>
      <c r="E29" s="93"/>
      <c r="F29" s="93"/>
      <c r="G29" s="93"/>
      <c r="H29" s="93"/>
      <c r="I29" s="93"/>
      <c r="J29" s="113"/>
      <c r="K29" s="27">
        <f>SUM(K23:K28)</f>
        <v>1743.69</v>
      </c>
    </row>
    <row r="30" spans="2:11" ht="14.25" customHeight="1" x14ac:dyDescent="0.2">
      <c r="B30" s="6"/>
      <c r="C30" s="6"/>
      <c r="D30" s="6"/>
      <c r="E30" s="6"/>
      <c r="F30" s="6"/>
      <c r="G30" s="6"/>
      <c r="H30" s="6"/>
      <c r="I30" s="6"/>
      <c r="J30" s="6"/>
      <c r="K30" s="6"/>
    </row>
    <row r="31" spans="2:11" ht="14.25" customHeight="1" x14ac:dyDescent="0.2">
      <c r="B31" s="110" t="s">
        <v>38</v>
      </c>
      <c r="C31" s="111"/>
      <c r="D31" s="111"/>
      <c r="E31" s="111"/>
      <c r="F31" s="111"/>
      <c r="G31" s="111"/>
      <c r="H31" s="111"/>
      <c r="I31" s="111"/>
      <c r="J31" s="111"/>
      <c r="K31" s="111"/>
    </row>
    <row r="32" spans="2:11" ht="14.25" customHeight="1" x14ac:dyDescent="0.2">
      <c r="B32" s="114" t="s">
        <v>39</v>
      </c>
      <c r="C32" s="93"/>
      <c r="D32" s="93"/>
      <c r="E32" s="93"/>
      <c r="F32" s="93"/>
      <c r="G32" s="93"/>
      <c r="H32" s="93"/>
      <c r="I32" s="93"/>
      <c r="J32" s="93"/>
      <c r="K32" s="115"/>
    </row>
    <row r="33" spans="2:11" ht="14.25" customHeight="1" x14ac:dyDescent="0.2">
      <c r="B33" s="28" t="s">
        <v>40</v>
      </c>
      <c r="C33" s="116" t="s">
        <v>41</v>
      </c>
      <c r="D33" s="100"/>
      <c r="E33" s="100"/>
      <c r="F33" s="100"/>
      <c r="G33" s="100"/>
      <c r="H33" s="100"/>
      <c r="I33" s="101"/>
      <c r="J33" s="29" t="s">
        <v>42</v>
      </c>
      <c r="K33" s="30" t="s">
        <v>28</v>
      </c>
    </row>
    <row r="34" spans="2:11" ht="14.25" customHeight="1" x14ac:dyDescent="0.2">
      <c r="B34" s="31" t="s">
        <v>1</v>
      </c>
      <c r="C34" s="102" t="s">
        <v>43</v>
      </c>
      <c r="D34" s="103"/>
      <c r="E34" s="103"/>
      <c r="F34" s="103"/>
      <c r="G34" s="103"/>
      <c r="H34" s="103"/>
      <c r="I34" s="104"/>
      <c r="J34" s="32"/>
      <c r="K34" s="33">
        <f>J34*K29</f>
        <v>0</v>
      </c>
    </row>
    <row r="35" spans="2:11" ht="14.25" customHeight="1" x14ac:dyDescent="0.2">
      <c r="B35" s="34" t="s">
        <v>3</v>
      </c>
      <c r="C35" s="105" t="s">
        <v>44</v>
      </c>
      <c r="D35" s="106"/>
      <c r="E35" s="106"/>
      <c r="F35" s="106"/>
      <c r="G35" s="106"/>
      <c r="H35" s="106"/>
      <c r="I35" s="107"/>
      <c r="J35" s="35"/>
      <c r="K35" s="36">
        <f>J35*K29</f>
        <v>0</v>
      </c>
    </row>
    <row r="36" spans="2:11" ht="14.25" customHeight="1" x14ac:dyDescent="0.2">
      <c r="B36" s="92" t="s">
        <v>45</v>
      </c>
      <c r="C36" s="93"/>
      <c r="D36" s="93"/>
      <c r="E36" s="93"/>
      <c r="F36" s="93"/>
      <c r="G36" s="93"/>
      <c r="H36" s="93"/>
      <c r="I36" s="94"/>
      <c r="J36" s="37"/>
      <c r="K36" s="27">
        <f t="shared" ref="K36" si="0">SUM(K34:K35)</f>
        <v>0</v>
      </c>
    </row>
    <row r="37" spans="2:11" ht="14.25" customHeight="1" x14ac:dyDescent="0.2">
      <c r="B37" s="6"/>
      <c r="C37" s="6"/>
      <c r="D37" s="6"/>
      <c r="E37" s="6"/>
      <c r="F37" s="6"/>
      <c r="G37" s="6"/>
      <c r="H37" s="6"/>
      <c r="I37" s="6"/>
      <c r="J37" s="6"/>
      <c r="K37" s="6"/>
    </row>
    <row r="38" spans="2:11" ht="14.25" customHeight="1" x14ac:dyDescent="0.2">
      <c r="B38" s="95" t="s">
        <v>46</v>
      </c>
      <c r="C38" s="96"/>
      <c r="D38" s="96"/>
      <c r="E38" s="96"/>
      <c r="F38" s="96"/>
      <c r="G38" s="96"/>
      <c r="H38" s="96"/>
      <c r="I38" s="96"/>
      <c r="J38" s="96"/>
      <c r="K38" s="97"/>
    </row>
    <row r="39" spans="2:11" ht="14.25" customHeight="1" x14ac:dyDescent="0.2">
      <c r="B39" s="38" t="s">
        <v>47</v>
      </c>
      <c r="C39" s="98" t="s">
        <v>48</v>
      </c>
      <c r="D39" s="93"/>
      <c r="E39" s="93"/>
      <c r="F39" s="93"/>
      <c r="G39" s="93"/>
      <c r="H39" s="93"/>
      <c r="I39" s="94"/>
      <c r="J39" s="39" t="s">
        <v>42</v>
      </c>
      <c r="K39" s="40" t="s">
        <v>28</v>
      </c>
    </row>
    <row r="40" spans="2:11" ht="14.25" customHeight="1" x14ac:dyDescent="0.2">
      <c r="B40" s="41" t="s">
        <v>1</v>
      </c>
      <c r="C40" s="99" t="s">
        <v>49</v>
      </c>
      <c r="D40" s="100"/>
      <c r="E40" s="100"/>
      <c r="F40" s="100"/>
      <c r="G40" s="100"/>
      <c r="H40" s="100"/>
      <c r="I40" s="101"/>
      <c r="J40" s="42"/>
      <c r="K40" s="43">
        <f>(K29+K36)*J40</f>
        <v>0</v>
      </c>
    </row>
    <row r="41" spans="2:11" ht="14.25" customHeight="1" x14ac:dyDescent="0.2">
      <c r="B41" s="31" t="s">
        <v>3</v>
      </c>
      <c r="C41" s="102" t="s">
        <v>50</v>
      </c>
      <c r="D41" s="103"/>
      <c r="E41" s="103"/>
      <c r="F41" s="103"/>
      <c r="G41" s="103"/>
      <c r="H41" s="103"/>
      <c r="I41" s="104"/>
      <c r="J41" s="44">
        <v>2.5000000000000001E-2</v>
      </c>
      <c r="K41" s="33">
        <f>(K29+K36)*J41</f>
        <v>43.592250000000007</v>
      </c>
    </row>
    <row r="42" spans="2:11" ht="14.25" customHeight="1" x14ac:dyDescent="0.2">
      <c r="B42" s="31" t="s">
        <v>6</v>
      </c>
      <c r="C42" s="102" t="s">
        <v>51</v>
      </c>
      <c r="D42" s="103"/>
      <c r="E42" s="103"/>
      <c r="F42" s="103"/>
      <c r="G42" s="103"/>
      <c r="H42" s="103"/>
      <c r="I42" s="104"/>
      <c r="J42" s="45"/>
      <c r="K42" s="33">
        <f>(K29+K36)*J42</f>
        <v>0</v>
      </c>
    </row>
    <row r="43" spans="2:11" ht="14.25" customHeight="1" x14ac:dyDescent="0.2">
      <c r="B43" s="31" t="s">
        <v>9</v>
      </c>
      <c r="C43" s="102" t="s">
        <v>52</v>
      </c>
      <c r="D43" s="103"/>
      <c r="E43" s="103"/>
      <c r="F43" s="103"/>
      <c r="G43" s="103"/>
      <c r="H43" s="103"/>
      <c r="I43" s="104"/>
      <c r="J43" s="44"/>
      <c r="K43" s="33">
        <f>(K29+K36)*J43</f>
        <v>0</v>
      </c>
    </row>
    <row r="44" spans="2:11" ht="14.25" customHeight="1" x14ac:dyDescent="0.2">
      <c r="B44" s="31" t="s">
        <v>33</v>
      </c>
      <c r="C44" s="102" t="s">
        <v>53</v>
      </c>
      <c r="D44" s="103"/>
      <c r="E44" s="103"/>
      <c r="F44" s="103"/>
      <c r="G44" s="103"/>
      <c r="H44" s="103"/>
      <c r="I44" s="104"/>
      <c r="J44" s="44"/>
      <c r="K44" s="33">
        <f>(K29+K36)*J44</f>
        <v>0</v>
      </c>
    </row>
    <row r="45" spans="2:11" ht="14.25" customHeight="1" x14ac:dyDescent="0.2">
      <c r="B45" s="31" t="s">
        <v>35</v>
      </c>
      <c r="C45" s="102" t="s">
        <v>54</v>
      </c>
      <c r="D45" s="103"/>
      <c r="E45" s="103"/>
      <c r="F45" s="103"/>
      <c r="G45" s="103"/>
      <c r="H45" s="103"/>
      <c r="I45" s="104"/>
      <c r="J45" s="44"/>
      <c r="K45" s="33">
        <f>(K29+K36)*J45</f>
        <v>0</v>
      </c>
    </row>
    <row r="46" spans="2:11" ht="14.25" customHeight="1" x14ac:dyDescent="0.2">
      <c r="B46" s="31" t="s">
        <v>55</v>
      </c>
      <c r="C46" s="102" t="s">
        <v>56</v>
      </c>
      <c r="D46" s="103"/>
      <c r="E46" s="103"/>
      <c r="F46" s="103"/>
      <c r="G46" s="103"/>
      <c r="H46" s="103"/>
      <c r="I46" s="104"/>
      <c r="J46" s="44"/>
      <c r="K46" s="33">
        <f>(K29+K36)*J46</f>
        <v>0</v>
      </c>
    </row>
    <row r="47" spans="2:11" ht="14.25" customHeight="1" x14ac:dyDescent="0.2">
      <c r="B47" s="34" t="s">
        <v>57</v>
      </c>
      <c r="C47" s="105" t="s">
        <v>58</v>
      </c>
      <c r="D47" s="106"/>
      <c r="E47" s="106"/>
      <c r="F47" s="106"/>
      <c r="G47" s="106"/>
      <c r="H47" s="106"/>
      <c r="I47" s="107"/>
      <c r="J47" s="46"/>
      <c r="K47" s="36">
        <f>(K29+K36)*J47</f>
        <v>0</v>
      </c>
    </row>
    <row r="48" spans="2:11" ht="14.25" customHeight="1" x14ac:dyDescent="0.2">
      <c r="B48" s="92" t="s">
        <v>45</v>
      </c>
      <c r="C48" s="93"/>
      <c r="D48" s="93"/>
      <c r="E48" s="93"/>
      <c r="F48" s="93"/>
      <c r="G48" s="93"/>
      <c r="H48" s="93"/>
      <c r="I48" s="94"/>
      <c r="J48" s="47">
        <f t="shared" ref="J48:K48" si="1">SUM(J40:J47)</f>
        <v>2.5000000000000001E-2</v>
      </c>
      <c r="K48" s="27">
        <f t="shared" si="1"/>
        <v>43.592250000000007</v>
      </c>
    </row>
    <row r="49" spans="2:11" ht="14.25" customHeight="1" x14ac:dyDescent="0.2">
      <c r="B49" s="6"/>
      <c r="C49" s="6"/>
      <c r="D49" s="6"/>
      <c r="E49" s="6"/>
      <c r="F49" s="6"/>
      <c r="G49" s="6"/>
      <c r="H49" s="6"/>
      <c r="I49" s="6"/>
      <c r="J49" s="6"/>
      <c r="K49" s="6"/>
    </row>
    <row r="50" spans="2:11" ht="14.25" customHeight="1" x14ac:dyDescent="0.2">
      <c r="B50" s="110" t="s">
        <v>59</v>
      </c>
      <c r="C50" s="111"/>
      <c r="D50" s="111"/>
      <c r="E50" s="111"/>
      <c r="F50" s="111"/>
      <c r="G50" s="111"/>
      <c r="H50" s="111"/>
      <c r="I50" s="111"/>
      <c r="J50" s="111"/>
      <c r="K50" s="111"/>
    </row>
    <row r="51" spans="2:11" ht="14.25" customHeight="1" x14ac:dyDescent="0.2">
      <c r="B51" s="48" t="s">
        <v>60</v>
      </c>
      <c r="C51" s="152" t="s">
        <v>61</v>
      </c>
      <c r="D51" s="153"/>
      <c r="E51" s="153"/>
      <c r="F51" s="153"/>
      <c r="G51" s="153"/>
      <c r="H51" s="153"/>
      <c r="I51" s="153"/>
      <c r="J51" s="154"/>
      <c r="K51" s="49" t="s">
        <v>28</v>
      </c>
    </row>
    <row r="52" spans="2:11" ht="14.25" customHeight="1" x14ac:dyDescent="0.2">
      <c r="B52" s="31" t="s">
        <v>1</v>
      </c>
      <c r="C52" s="102" t="s">
        <v>62</v>
      </c>
      <c r="D52" s="103"/>
      <c r="E52" s="103"/>
      <c r="F52" s="103"/>
      <c r="G52" s="103"/>
      <c r="H52" s="103"/>
      <c r="I52" s="103"/>
      <c r="J52" s="104"/>
      <c r="K52" s="33">
        <f>((5.5*2)*22)-(6%*K23)</f>
        <v>137.37860000000001</v>
      </c>
    </row>
    <row r="53" spans="2:11" ht="14.25" customHeight="1" x14ac:dyDescent="0.2">
      <c r="B53" s="31" t="s">
        <v>6</v>
      </c>
      <c r="C53" s="158" t="s">
        <v>156</v>
      </c>
      <c r="D53" s="103"/>
      <c r="E53" s="103"/>
      <c r="F53" s="103"/>
      <c r="G53" s="103"/>
      <c r="H53" s="103"/>
      <c r="I53" s="103"/>
      <c r="J53" s="104"/>
      <c r="K53" s="16">
        <f>44.3*22</f>
        <v>974.59999999999991</v>
      </c>
    </row>
    <row r="54" spans="2:11" ht="14.25" customHeight="1" x14ac:dyDescent="0.2">
      <c r="B54" s="31" t="s">
        <v>9</v>
      </c>
      <c r="C54" s="102" t="s">
        <v>63</v>
      </c>
      <c r="D54" s="103"/>
      <c r="E54" s="103"/>
      <c r="F54" s="103"/>
      <c r="G54" s="103"/>
      <c r="H54" s="103"/>
      <c r="I54" s="103"/>
      <c r="J54" s="104"/>
      <c r="K54" s="16">
        <v>200</v>
      </c>
    </row>
    <row r="55" spans="2:11" ht="14.25" customHeight="1" x14ac:dyDescent="0.2">
      <c r="B55" s="31" t="s">
        <v>33</v>
      </c>
      <c r="C55" s="102" t="s">
        <v>64</v>
      </c>
      <c r="D55" s="103"/>
      <c r="E55" s="103"/>
      <c r="F55" s="103"/>
      <c r="G55" s="103"/>
      <c r="H55" s="103"/>
      <c r="I55" s="103"/>
      <c r="J55" s="104"/>
      <c r="K55" s="16">
        <v>13.64</v>
      </c>
    </row>
    <row r="56" spans="2:11" ht="14.25" customHeight="1" x14ac:dyDescent="0.2">
      <c r="B56" s="31" t="s">
        <v>35</v>
      </c>
      <c r="C56" s="102" t="s">
        <v>65</v>
      </c>
      <c r="D56" s="103"/>
      <c r="E56" s="103"/>
      <c r="F56" s="103"/>
      <c r="G56" s="103"/>
      <c r="H56" s="103"/>
      <c r="I56" s="157"/>
      <c r="J56" s="50"/>
      <c r="K56" s="33">
        <v>3.61</v>
      </c>
    </row>
    <row r="57" spans="2:11" ht="14.25" customHeight="1" x14ac:dyDescent="0.2">
      <c r="B57" s="92" t="s">
        <v>45</v>
      </c>
      <c r="C57" s="93"/>
      <c r="D57" s="93"/>
      <c r="E57" s="93"/>
      <c r="F57" s="93"/>
      <c r="G57" s="93"/>
      <c r="H57" s="93"/>
      <c r="I57" s="93"/>
      <c r="J57" s="94"/>
      <c r="K57" s="27">
        <f>SUM(K52:K56)</f>
        <v>1329.2285999999999</v>
      </c>
    </row>
    <row r="58" spans="2:11" ht="14.25" customHeight="1" x14ac:dyDescent="0.2">
      <c r="B58" s="6"/>
      <c r="C58" s="6"/>
      <c r="D58" s="6"/>
      <c r="E58" s="6"/>
      <c r="F58" s="6"/>
      <c r="G58" s="6"/>
      <c r="H58" s="6"/>
      <c r="I58" s="6"/>
      <c r="J58" s="6"/>
      <c r="K58" s="6"/>
    </row>
    <row r="59" spans="2:11" ht="14.25" customHeight="1" x14ac:dyDescent="0.2">
      <c r="B59" s="110" t="s">
        <v>66</v>
      </c>
      <c r="C59" s="111"/>
      <c r="D59" s="111"/>
      <c r="E59" s="111"/>
      <c r="F59" s="111"/>
      <c r="G59" s="111"/>
      <c r="H59" s="111"/>
      <c r="I59" s="111"/>
      <c r="J59" s="111"/>
      <c r="K59" s="111"/>
    </row>
    <row r="60" spans="2:11" ht="14.25" customHeight="1" x14ac:dyDescent="0.2">
      <c r="B60" s="48">
        <v>2</v>
      </c>
      <c r="C60" s="152" t="s">
        <v>67</v>
      </c>
      <c r="D60" s="153"/>
      <c r="E60" s="153"/>
      <c r="F60" s="153"/>
      <c r="G60" s="153"/>
      <c r="H60" s="153"/>
      <c r="I60" s="153"/>
      <c r="J60" s="154"/>
      <c r="K60" s="49" t="s">
        <v>28</v>
      </c>
    </row>
    <row r="61" spans="2:11" ht="14.25" customHeight="1" x14ac:dyDescent="0.2">
      <c r="B61" s="31" t="s">
        <v>40</v>
      </c>
      <c r="C61" s="102" t="s">
        <v>41</v>
      </c>
      <c r="D61" s="103"/>
      <c r="E61" s="103"/>
      <c r="F61" s="103"/>
      <c r="G61" s="103"/>
      <c r="H61" s="103"/>
      <c r="I61" s="103"/>
      <c r="J61" s="104"/>
      <c r="K61" s="33"/>
    </row>
    <row r="62" spans="2:11" ht="14.25" customHeight="1" x14ac:dyDescent="0.2">
      <c r="B62" s="31" t="s">
        <v>47</v>
      </c>
      <c r="C62" s="102" t="s">
        <v>48</v>
      </c>
      <c r="D62" s="103"/>
      <c r="E62" s="103"/>
      <c r="F62" s="103"/>
      <c r="G62" s="103"/>
      <c r="H62" s="103"/>
      <c r="I62" s="103"/>
      <c r="J62" s="104"/>
      <c r="K62" s="33"/>
    </row>
    <row r="63" spans="2:11" ht="14.25" customHeight="1" x14ac:dyDescent="0.2">
      <c r="B63" s="34" t="s">
        <v>60</v>
      </c>
      <c r="C63" s="105" t="s">
        <v>61</v>
      </c>
      <c r="D63" s="106"/>
      <c r="E63" s="106"/>
      <c r="F63" s="106"/>
      <c r="G63" s="106"/>
      <c r="H63" s="106"/>
      <c r="I63" s="106"/>
      <c r="J63" s="107"/>
      <c r="K63" s="36"/>
    </row>
    <row r="64" spans="2:11" ht="14.25" customHeight="1" x14ac:dyDescent="0.2">
      <c r="B64" s="92" t="s">
        <v>45</v>
      </c>
      <c r="C64" s="93"/>
      <c r="D64" s="93"/>
      <c r="E64" s="93"/>
      <c r="F64" s="93"/>
      <c r="G64" s="93"/>
      <c r="H64" s="93"/>
      <c r="I64" s="93"/>
      <c r="J64" s="94"/>
      <c r="K64" s="27">
        <f>SUM(K61:K63)</f>
        <v>0</v>
      </c>
    </row>
    <row r="65" spans="2:11" ht="14.25" customHeight="1" x14ac:dyDescent="0.2">
      <c r="B65" s="6"/>
      <c r="C65" s="6"/>
      <c r="D65" s="6"/>
      <c r="E65" s="6"/>
      <c r="F65" s="6"/>
      <c r="G65" s="6"/>
      <c r="H65" s="6"/>
      <c r="I65" s="6"/>
      <c r="J65" s="6"/>
      <c r="K65" s="6"/>
    </row>
    <row r="66" spans="2:11" ht="14.25" customHeight="1" x14ac:dyDescent="0.2">
      <c r="B66" s="110" t="s">
        <v>68</v>
      </c>
      <c r="C66" s="111"/>
      <c r="D66" s="111"/>
      <c r="E66" s="111"/>
      <c r="F66" s="111"/>
      <c r="G66" s="111"/>
      <c r="H66" s="111"/>
      <c r="I66" s="111"/>
      <c r="J66" s="111"/>
      <c r="K66" s="111"/>
    </row>
    <row r="67" spans="2:11" ht="14.25" customHeight="1" x14ac:dyDescent="0.2">
      <c r="B67" s="38">
        <v>3</v>
      </c>
      <c r="C67" s="98" t="s">
        <v>69</v>
      </c>
      <c r="D67" s="93"/>
      <c r="E67" s="93"/>
      <c r="F67" s="93"/>
      <c r="G67" s="93"/>
      <c r="H67" s="93"/>
      <c r="I67" s="94"/>
      <c r="J67" s="39" t="s">
        <v>42</v>
      </c>
      <c r="K67" s="40" t="s">
        <v>28</v>
      </c>
    </row>
    <row r="68" spans="2:11" ht="14.25" customHeight="1" x14ac:dyDescent="0.2">
      <c r="B68" s="41" t="s">
        <v>1</v>
      </c>
      <c r="C68" s="99" t="s">
        <v>70</v>
      </c>
      <c r="D68" s="100"/>
      <c r="E68" s="100"/>
      <c r="F68" s="100"/>
      <c r="G68" s="100"/>
      <c r="H68" s="100"/>
      <c r="I68" s="101"/>
      <c r="J68" s="51"/>
      <c r="K68" s="43"/>
    </row>
    <row r="69" spans="2:11" ht="14.25" customHeight="1" x14ac:dyDescent="0.2">
      <c r="B69" s="31" t="s">
        <v>3</v>
      </c>
      <c r="C69" s="102" t="s">
        <v>71</v>
      </c>
      <c r="D69" s="103"/>
      <c r="E69" s="103"/>
      <c r="F69" s="103"/>
      <c r="G69" s="103"/>
      <c r="H69" s="103"/>
      <c r="I69" s="104"/>
      <c r="J69" s="52"/>
      <c r="K69" s="43"/>
    </row>
    <row r="70" spans="2:11" ht="14.25" customHeight="1" x14ac:dyDescent="0.2">
      <c r="B70" s="31" t="s">
        <v>6</v>
      </c>
      <c r="C70" s="102" t="s">
        <v>72</v>
      </c>
      <c r="D70" s="103"/>
      <c r="E70" s="103"/>
      <c r="F70" s="103"/>
      <c r="G70" s="103"/>
      <c r="H70" s="103"/>
      <c r="I70" s="104"/>
      <c r="J70" s="52"/>
      <c r="K70" s="43"/>
    </row>
    <row r="71" spans="2:11" ht="14.25" customHeight="1" x14ac:dyDescent="0.2">
      <c r="B71" s="31" t="s">
        <v>9</v>
      </c>
      <c r="C71" s="102" t="s">
        <v>73</v>
      </c>
      <c r="D71" s="103"/>
      <c r="E71" s="103"/>
      <c r="F71" s="103"/>
      <c r="G71" s="103"/>
      <c r="H71" s="103"/>
      <c r="I71" s="104"/>
      <c r="J71" s="52"/>
      <c r="K71" s="43"/>
    </row>
    <row r="72" spans="2:11" ht="14.25" customHeight="1" x14ac:dyDescent="0.2">
      <c r="B72" s="31" t="s">
        <v>33</v>
      </c>
      <c r="C72" s="102" t="s">
        <v>74</v>
      </c>
      <c r="D72" s="103"/>
      <c r="E72" s="103"/>
      <c r="F72" s="103"/>
      <c r="G72" s="103"/>
      <c r="H72" s="103"/>
      <c r="I72" s="104"/>
      <c r="J72" s="53"/>
      <c r="K72" s="43"/>
    </row>
    <row r="73" spans="2:11" ht="14.25" customHeight="1" x14ac:dyDescent="0.2">
      <c r="B73" s="34" t="s">
        <v>35</v>
      </c>
      <c r="C73" s="105" t="s">
        <v>75</v>
      </c>
      <c r="D73" s="106"/>
      <c r="E73" s="106"/>
      <c r="F73" s="106"/>
      <c r="G73" s="106"/>
      <c r="H73" s="106"/>
      <c r="I73" s="107"/>
      <c r="J73" s="54"/>
      <c r="K73" s="43"/>
    </row>
    <row r="74" spans="2:11" ht="14.25" customHeight="1" x14ac:dyDescent="0.2">
      <c r="B74" s="92" t="s">
        <v>45</v>
      </c>
      <c r="C74" s="93"/>
      <c r="D74" s="93"/>
      <c r="E74" s="93"/>
      <c r="F74" s="93"/>
      <c r="G74" s="93"/>
      <c r="H74" s="93"/>
      <c r="I74" s="94"/>
      <c r="J74" s="55"/>
      <c r="K74" s="27">
        <f t="shared" ref="K74" si="2">SUM(K68:K73)</f>
        <v>0</v>
      </c>
    </row>
    <row r="75" spans="2:11" ht="14.25" customHeight="1" x14ac:dyDescent="0.2">
      <c r="B75" s="6"/>
      <c r="C75" s="6"/>
      <c r="D75" s="6"/>
      <c r="E75" s="6"/>
      <c r="F75" s="6"/>
      <c r="G75" s="6"/>
      <c r="H75" s="6"/>
      <c r="I75" s="6"/>
      <c r="J75" s="6"/>
      <c r="K75" s="6"/>
    </row>
    <row r="76" spans="2:11" ht="14.25" customHeight="1" x14ac:dyDescent="0.2">
      <c r="B76" s="110" t="s">
        <v>76</v>
      </c>
      <c r="C76" s="111"/>
      <c r="D76" s="111"/>
      <c r="E76" s="111"/>
      <c r="F76" s="111"/>
      <c r="G76" s="111"/>
      <c r="H76" s="111"/>
      <c r="I76" s="111"/>
      <c r="J76" s="111"/>
      <c r="K76" s="111"/>
    </row>
    <row r="77" spans="2:11" ht="14.25" customHeight="1" x14ac:dyDescent="0.2">
      <c r="B77" s="139" t="s">
        <v>77</v>
      </c>
      <c r="C77" s="141" t="s">
        <v>78</v>
      </c>
      <c r="D77" s="96"/>
      <c r="E77" s="96"/>
      <c r="F77" s="96"/>
      <c r="G77" s="96"/>
      <c r="H77" s="96"/>
      <c r="I77" s="142"/>
      <c r="J77" s="146" t="s">
        <v>42</v>
      </c>
      <c r="K77" s="148" t="s">
        <v>28</v>
      </c>
    </row>
    <row r="78" spans="2:11" ht="14.25" customHeight="1" x14ac:dyDescent="0.2">
      <c r="B78" s="140"/>
      <c r="C78" s="143"/>
      <c r="D78" s="144"/>
      <c r="E78" s="144"/>
      <c r="F78" s="144"/>
      <c r="G78" s="144"/>
      <c r="H78" s="144"/>
      <c r="I78" s="145"/>
      <c r="J78" s="147"/>
      <c r="K78" s="149"/>
    </row>
    <row r="79" spans="2:11" ht="14.25" customHeight="1" x14ac:dyDescent="0.2">
      <c r="B79" s="56" t="s">
        <v>1</v>
      </c>
      <c r="C79" s="99" t="s">
        <v>79</v>
      </c>
      <c r="D79" s="100"/>
      <c r="E79" s="100"/>
      <c r="F79" s="100"/>
      <c r="G79" s="100"/>
      <c r="H79" s="100"/>
      <c r="I79" s="101"/>
      <c r="J79" s="57"/>
      <c r="K79" s="58">
        <f t="shared" ref="K79:K84" si="3">(K$48+K$29)*J79</f>
        <v>0</v>
      </c>
    </row>
    <row r="80" spans="2:11" ht="14.25" customHeight="1" x14ac:dyDescent="0.2">
      <c r="B80" s="59" t="s">
        <v>3</v>
      </c>
      <c r="C80" s="102" t="s">
        <v>80</v>
      </c>
      <c r="D80" s="103"/>
      <c r="E80" s="103"/>
      <c r="F80" s="103"/>
      <c r="G80" s="103"/>
      <c r="H80" s="103"/>
      <c r="I80" s="104"/>
      <c r="J80" s="60"/>
      <c r="K80" s="58">
        <f t="shared" si="3"/>
        <v>0</v>
      </c>
    </row>
    <row r="81" spans="2:11" ht="14.25" customHeight="1" x14ac:dyDescent="0.2">
      <c r="B81" s="59" t="s">
        <v>6</v>
      </c>
      <c r="C81" s="102" t="s">
        <v>81</v>
      </c>
      <c r="D81" s="103"/>
      <c r="E81" s="103"/>
      <c r="F81" s="103"/>
      <c r="G81" s="103"/>
      <c r="H81" s="103"/>
      <c r="I81" s="104"/>
      <c r="J81" s="60"/>
      <c r="K81" s="58">
        <f t="shared" si="3"/>
        <v>0</v>
      </c>
    </row>
    <row r="82" spans="2:11" ht="14.25" customHeight="1" x14ac:dyDescent="0.2">
      <c r="B82" s="59" t="s">
        <v>9</v>
      </c>
      <c r="C82" s="102" t="s">
        <v>82</v>
      </c>
      <c r="D82" s="103"/>
      <c r="E82" s="103"/>
      <c r="F82" s="103"/>
      <c r="G82" s="103"/>
      <c r="H82" s="103"/>
      <c r="I82" s="104"/>
      <c r="J82" s="60"/>
      <c r="K82" s="58">
        <f t="shared" si="3"/>
        <v>0</v>
      </c>
    </row>
    <row r="83" spans="2:11" ht="14.25" customHeight="1" x14ac:dyDescent="0.2">
      <c r="B83" s="59" t="s">
        <v>33</v>
      </c>
      <c r="C83" s="102" t="s">
        <v>83</v>
      </c>
      <c r="D83" s="103"/>
      <c r="E83" s="103"/>
      <c r="F83" s="103"/>
      <c r="G83" s="103"/>
      <c r="H83" s="103"/>
      <c r="I83" s="104"/>
      <c r="J83" s="60"/>
      <c r="K83" s="58">
        <f t="shared" si="3"/>
        <v>0</v>
      </c>
    </row>
    <row r="84" spans="2:11" ht="14.25" customHeight="1" x14ac:dyDescent="0.2">
      <c r="B84" s="61" t="s">
        <v>35</v>
      </c>
      <c r="C84" s="105" t="s">
        <v>84</v>
      </c>
      <c r="D84" s="106"/>
      <c r="E84" s="106"/>
      <c r="F84" s="106"/>
      <c r="G84" s="106"/>
      <c r="H84" s="106"/>
      <c r="I84" s="107"/>
      <c r="J84" s="60"/>
      <c r="K84" s="58">
        <f t="shared" si="3"/>
        <v>0</v>
      </c>
    </row>
    <row r="85" spans="2:11" ht="14.25" customHeight="1" x14ac:dyDescent="0.2">
      <c r="B85" s="92" t="s">
        <v>45</v>
      </c>
      <c r="C85" s="93"/>
      <c r="D85" s="93"/>
      <c r="E85" s="93"/>
      <c r="F85" s="93"/>
      <c r="G85" s="93"/>
      <c r="H85" s="93"/>
      <c r="I85" s="94"/>
      <c r="J85" s="55"/>
      <c r="K85" s="27">
        <f t="shared" ref="K85" si="4">SUM(K79:K84)</f>
        <v>0</v>
      </c>
    </row>
    <row r="86" spans="2:11" ht="14.25" customHeight="1" x14ac:dyDescent="0.2">
      <c r="B86" s="137" t="s">
        <v>85</v>
      </c>
      <c r="C86" s="96"/>
      <c r="D86" s="96"/>
      <c r="E86" s="96"/>
      <c r="F86" s="96"/>
      <c r="G86" s="96"/>
      <c r="H86" s="96"/>
      <c r="I86" s="96"/>
      <c r="J86" s="96"/>
      <c r="K86" s="96"/>
    </row>
    <row r="87" spans="2:11" ht="14.25" customHeight="1" x14ac:dyDescent="0.2">
      <c r="B87" s="111"/>
      <c r="C87" s="111"/>
      <c r="D87" s="111"/>
      <c r="E87" s="111"/>
      <c r="F87" s="111"/>
      <c r="G87" s="111"/>
      <c r="H87" s="111"/>
      <c r="I87" s="111"/>
      <c r="J87" s="111"/>
      <c r="K87" s="111"/>
    </row>
    <row r="88" spans="2:11" ht="14.25" customHeight="1" x14ac:dyDescent="0.2">
      <c r="B88" s="110" t="s">
        <v>86</v>
      </c>
      <c r="C88" s="111"/>
      <c r="D88" s="111"/>
      <c r="E88" s="111"/>
      <c r="F88" s="111"/>
      <c r="G88" s="111"/>
      <c r="H88" s="111"/>
      <c r="I88" s="111"/>
      <c r="J88" s="111"/>
      <c r="K88" s="111"/>
    </row>
    <row r="89" spans="2:11" ht="14.25" customHeight="1" x14ac:dyDescent="0.2">
      <c r="B89" s="38" t="s">
        <v>87</v>
      </c>
      <c r="C89" s="98" t="s">
        <v>88</v>
      </c>
      <c r="D89" s="93"/>
      <c r="E89" s="93"/>
      <c r="F89" s="93"/>
      <c r="G89" s="93"/>
      <c r="H89" s="93"/>
      <c r="I89" s="94"/>
      <c r="J89" s="39" t="s">
        <v>42</v>
      </c>
      <c r="K89" s="40" t="s">
        <v>28</v>
      </c>
    </row>
    <row r="90" spans="2:11" ht="14.25" customHeight="1" x14ac:dyDescent="0.2">
      <c r="B90" s="62" t="s">
        <v>1</v>
      </c>
      <c r="C90" s="126" t="s">
        <v>89</v>
      </c>
      <c r="D90" s="121"/>
      <c r="E90" s="121"/>
      <c r="F90" s="121"/>
      <c r="G90" s="121"/>
      <c r="H90" s="121"/>
      <c r="I90" s="138"/>
      <c r="J90" s="63"/>
      <c r="K90" s="64"/>
    </row>
    <row r="91" spans="2:11" ht="14.25" customHeight="1" x14ac:dyDescent="0.2">
      <c r="B91" s="92" t="s">
        <v>45</v>
      </c>
      <c r="C91" s="93"/>
      <c r="D91" s="93"/>
      <c r="E91" s="93"/>
      <c r="F91" s="93"/>
      <c r="G91" s="93"/>
      <c r="H91" s="93"/>
      <c r="I91" s="93"/>
      <c r="J91" s="94"/>
      <c r="K91" s="65"/>
    </row>
    <row r="92" spans="2:11" ht="14.25" customHeight="1" x14ac:dyDescent="0.2">
      <c r="B92" s="6"/>
      <c r="C92" s="6"/>
      <c r="D92" s="6"/>
      <c r="E92" s="6"/>
      <c r="F92" s="6"/>
      <c r="G92" s="6"/>
      <c r="H92" s="6"/>
      <c r="I92" s="6"/>
      <c r="J92" s="6"/>
      <c r="K92" s="6"/>
    </row>
    <row r="93" spans="2:11" ht="14.25" customHeight="1" x14ac:dyDescent="0.2">
      <c r="B93" s="110" t="s">
        <v>90</v>
      </c>
      <c r="C93" s="111"/>
      <c r="D93" s="111"/>
      <c r="E93" s="111"/>
      <c r="F93" s="111"/>
      <c r="G93" s="111"/>
      <c r="H93" s="111"/>
      <c r="I93" s="111"/>
      <c r="J93" s="111"/>
      <c r="K93" s="111"/>
    </row>
    <row r="94" spans="2:11" ht="14.25" customHeight="1" x14ac:dyDescent="0.2">
      <c r="B94" s="48">
        <v>4</v>
      </c>
      <c r="C94" s="152" t="s">
        <v>91</v>
      </c>
      <c r="D94" s="153"/>
      <c r="E94" s="153"/>
      <c r="F94" s="153"/>
      <c r="G94" s="153"/>
      <c r="H94" s="153"/>
      <c r="I94" s="154"/>
      <c r="J94" s="66" t="s">
        <v>42</v>
      </c>
      <c r="K94" s="49" t="s">
        <v>28</v>
      </c>
    </row>
    <row r="95" spans="2:11" ht="14.25" customHeight="1" x14ac:dyDescent="0.2">
      <c r="B95" s="31" t="s">
        <v>77</v>
      </c>
      <c r="C95" s="155" t="s">
        <v>92</v>
      </c>
      <c r="D95" s="103"/>
      <c r="E95" s="103"/>
      <c r="F95" s="103"/>
      <c r="G95" s="103"/>
      <c r="H95" s="103"/>
      <c r="I95" s="104"/>
      <c r="J95" s="60"/>
      <c r="K95" s="67">
        <f t="shared" ref="K95" si="5">K85</f>
        <v>0</v>
      </c>
    </row>
    <row r="96" spans="2:11" ht="14.25" customHeight="1" x14ac:dyDescent="0.2">
      <c r="B96" s="34" t="s">
        <v>87</v>
      </c>
      <c r="C96" s="156" t="s">
        <v>93</v>
      </c>
      <c r="D96" s="106"/>
      <c r="E96" s="106"/>
      <c r="F96" s="106"/>
      <c r="G96" s="106"/>
      <c r="H96" s="106"/>
      <c r="I96" s="107"/>
      <c r="J96" s="68"/>
      <c r="K96" s="69"/>
    </row>
    <row r="97" spans="2:11" ht="14.25" customHeight="1" x14ac:dyDescent="0.2">
      <c r="B97" s="92" t="s">
        <v>45</v>
      </c>
      <c r="C97" s="93"/>
      <c r="D97" s="93"/>
      <c r="E97" s="93"/>
      <c r="F97" s="93"/>
      <c r="G97" s="93"/>
      <c r="H97" s="93"/>
      <c r="I97" s="93"/>
      <c r="J97" s="94"/>
      <c r="K97" s="27">
        <f>SUM(K95:K96)</f>
        <v>0</v>
      </c>
    </row>
    <row r="98" spans="2:11" ht="14.25" customHeight="1" x14ac:dyDescent="0.2">
      <c r="B98" s="6"/>
      <c r="C98" s="6"/>
      <c r="D98" s="6"/>
      <c r="E98" s="6"/>
      <c r="F98" s="6"/>
      <c r="G98" s="6"/>
      <c r="H98" s="6"/>
      <c r="I98" s="6"/>
      <c r="J98" s="6"/>
      <c r="K98" s="6"/>
    </row>
    <row r="99" spans="2:11" ht="14.25" customHeight="1" x14ac:dyDescent="0.2">
      <c r="B99" s="6"/>
      <c r="C99" s="6"/>
      <c r="D99" s="6"/>
      <c r="E99" s="6"/>
      <c r="F99" s="6"/>
      <c r="G99" s="6"/>
      <c r="H99" s="6"/>
      <c r="I99" s="6"/>
      <c r="J99" s="6"/>
      <c r="K99" s="6"/>
    </row>
    <row r="100" spans="2:11" ht="14.25" customHeight="1" x14ac:dyDescent="0.2">
      <c r="B100" s="110" t="s">
        <v>94</v>
      </c>
      <c r="C100" s="111"/>
      <c r="D100" s="111"/>
      <c r="E100" s="111"/>
      <c r="F100" s="111"/>
      <c r="G100" s="111"/>
      <c r="H100" s="111"/>
      <c r="I100" s="111"/>
      <c r="J100" s="111"/>
      <c r="K100" s="111"/>
    </row>
    <row r="101" spans="2:11" ht="14.25" customHeight="1" x14ac:dyDescent="0.2">
      <c r="B101" s="38">
        <v>5</v>
      </c>
      <c r="C101" s="151" t="s">
        <v>95</v>
      </c>
      <c r="D101" s="93"/>
      <c r="E101" s="93"/>
      <c r="F101" s="93"/>
      <c r="G101" s="93"/>
      <c r="H101" s="93"/>
      <c r="I101" s="93"/>
      <c r="J101" s="113"/>
      <c r="K101" s="70" t="s">
        <v>28</v>
      </c>
    </row>
    <row r="102" spans="2:11" ht="14.25" customHeight="1" x14ac:dyDescent="0.2">
      <c r="B102" s="71" t="s">
        <v>1</v>
      </c>
      <c r="C102" s="102" t="s">
        <v>96</v>
      </c>
      <c r="D102" s="103"/>
      <c r="E102" s="103"/>
      <c r="F102" s="103"/>
      <c r="G102" s="103"/>
      <c r="H102" s="103"/>
      <c r="I102" s="103"/>
      <c r="J102" s="104"/>
      <c r="K102" s="16">
        <f>Uniformes!G28</f>
        <v>0</v>
      </c>
    </row>
    <row r="103" spans="2:11" ht="14.25" customHeight="1" x14ac:dyDescent="0.2">
      <c r="B103" s="41" t="s">
        <v>3</v>
      </c>
      <c r="C103" s="102" t="s">
        <v>97</v>
      </c>
      <c r="D103" s="103"/>
      <c r="E103" s="103"/>
      <c r="F103" s="103"/>
      <c r="G103" s="103"/>
      <c r="H103" s="103"/>
      <c r="I103" s="103"/>
      <c r="J103" s="104"/>
      <c r="K103" s="72" t="e">
        <f>#REF!</f>
        <v>#REF!</v>
      </c>
    </row>
    <row r="104" spans="2:11" ht="14.25" customHeight="1" x14ac:dyDescent="0.2">
      <c r="B104" s="31" t="s">
        <v>6</v>
      </c>
      <c r="C104" s="102" t="s">
        <v>98</v>
      </c>
      <c r="D104" s="103"/>
      <c r="E104" s="103"/>
      <c r="F104" s="103"/>
      <c r="G104" s="103"/>
      <c r="H104" s="103"/>
      <c r="I104" s="103"/>
      <c r="J104" s="104"/>
      <c r="K104" s="16"/>
    </row>
    <row r="105" spans="2:11" ht="14.25" customHeight="1" x14ac:dyDescent="0.2">
      <c r="B105" s="31" t="s">
        <v>6</v>
      </c>
      <c r="C105" s="102"/>
      <c r="D105" s="103"/>
      <c r="E105" s="103"/>
      <c r="F105" s="103"/>
      <c r="G105" s="103"/>
      <c r="H105" s="103"/>
      <c r="I105" s="103"/>
      <c r="J105" s="104"/>
      <c r="K105" s="16"/>
    </row>
    <row r="106" spans="2:11" ht="14.25" customHeight="1" x14ac:dyDescent="0.2">
      <c r="B106" s="34" t="s">
        <v>9</v>
      </c>
      <c r="C106" s="105"/>
      <c r="D106" s="106"/>
      <c r="E106" s="106"/>
      <c r="F106" s="106"/>
      <c r="G106" s="106"/>
      <c r="H106" s="106"/>
      <c r="I106" s="106"/>
      <c r="J106" s="107"/>
      <c r="K106" s="73"/>
    </row>
    <row r="107" spans="2:11" ht="14.25" customHeight="1" x14ac:dyDescent="0.2">
      <c r="B107" s="92" t="s">
        <v>45</v>
      </c>
      <c r="C107" s="93"/>
      <c r="D107" s="93"/>
      <c r="E107" s="93"/>
      <c r="F107" s="93"/>
      <c r="G107" s="93"/>
      <c r="H107" s="93"/>
      <c r="I107" s="93"/>
      <c r="J107" s="94"/>
      <c r="K107" s="27" t="e">
        <f>SUM(K102:K106)</f>
        <v>#REF!</v>
      </c>
    </row>
    <row r="108" spans="2:11" ht="14.25" customHeight="1" x14ac:dyDescent="0.2">
      <c r="B108" s="150"/>
      <c r="C108" s="111"/>
      <c r="D108" s="111"/>
      <c r="E108" s="111"/>
      <c r="F108" s="111"/>
      <c r="G108" s="111"/>
      <c r="H108" s="111"/>
      <c r="I108" s="6"/>
      <c r="J108" s="6"/>
      <c r="K108" s="6"/>
    </row>
    <row r="109" spans="2:11" ht="14.25" customHeight="1" x14ac:dyDescent="0.2">
      <c r="B109" s="6"/>
      <c r="C109" s="6"/>
      <c r="D109" s="6"/>
      <c r="E109" s="6"/>
      <c r="F109" s="6"/>
      <c r="G109" s="6"/>
      <c r="H109" s="6"/>
      <c r="I109" s="6"/>
      <c r="J109" s="6"/>
      <c r="K109" s="6"/>
    </row>
    <row r="110" spans="2:11" ht="14.25" customHeight="1" x14ac:dyDescent="0.2">
      <c r="B110" s="110" t="s">
        <v>99</v>
      </c>
      <c r="C110" s="111"/>
      <c r="D110" s="111"/>
      <c r="E110" s="111"/>
      <c r="F110" s="111"/>
      <c r="G110" s="111"/>
      <c r="H110" s="111"/>
      <c r="I110" s="111"/>
      <c r="J110" s="111"/>
      <c r="K110" s="111"/>
    </row>
    <row r="111" spans="2:11" ht="14.25" customHeight="1" x14ac:dyDescent="0.2">
      <c r="B111" s="38">
        <v>6</v>
      </c>
      <c r="C111" s="151" t="s">
        <v>100</v>
      </c>
      <c r="D111" s="93"/>
      <c r="E111" s="93"/>
      <c r="F111" s="93"/>
      <c r="G111" s="93"/>
      <c r="H111" s="93"/>
      <c r="I111" s="113"/>
      <c r="J111" s="74" t="s">
        <v>101</v>
      </c>
      <c r="K111" s="70" t="s">
        <v>28</v>
      </c>
    </row>
    <row r="112" spans="2:11" ht="14.25" customHeight="1" x14ac:dyDescent="0.2">
      <c r="B112" s="41" t="s">
        <v>1</v>
      </c>
      <c r="C112" s="99" t="s">
        <v>102</v>
      </c>
      <c r="D112" s="100"/>
      <c r="E112" s="100"/>
      <c r="F112" s="100"/>
      <c r="G112" s="100"/>
      <c r="H112" s="100"/>
      <c r="I112" s="101"/>
      <c r="J112" s="75"/>
      <c r="K112" s="72" t="e">
        <f>J112*K128</f>
        <v>#REF!</v>
      </c>
    </row>
    <row r="113" spans="2:11" ht="14.25" customHeight="1" x14ac:dyDescent="0.2">
      <c r="B113" s="31" t="s">
        <v>3</v>
      </c>
      <c r="C113" s="102" t="s">
        <v>103</v>
      </c>
      <c r="D113" s="103"/>
      <c r="E113" s="103"/>
      <c r="F113" s="103"/>
      <c r="G113" s="103"/>
      <c r="H113" s="103"/>
      <c r="I113" s="104"/>
      <c r="J113" s="75"/>
      <c r="K113" s="16" t="e">
        <f>J113*(K112+$K$128)</f>
        <v>#REF!</v>
      </c>
    </row>
    <row r="114" spans="2:11" ht="14.25" customHeight="1" x14ac:dyDescent="0.2">
      <c r="B114" s="31" t="s">
        <v>6</v>
      </c>
      <c r="C114" s="102" t="s">
        <v>104</v>
      </c>
      <c r="D114" s="103"/>
      <c r="E114" s="103"/>
      <c r="F114" s="103"/>
      <c r="G114" s="103"/>
      <c r="H114" s="103"/>
      <c r="I114" s="104"/>
      <c r="J114" s="76"/>
      <c r="K114" s="16"/>
    </row>
    <row r="115" spans="2:11" ht="14.25" customHeight="1" x14ac:dyDescent="0.2">
      <c r="B115" s="31"/>
      <c r="C115" s="59"/>
      <c r="D115" s="102" t="s">
        <v>105</v>
      </c>
      <c r="E115" s="103"/>
      <c r="F115" s="103"/>
      <c r="G115" s="103"/>
      <c r="H115" s="103"/>
      <c r="I115" s="104"/>
      <c r="J115" s="32"/>
      <c r="K115" s="16" t="e">
        <f>(K128+K112+K113)/(1-J114)*J115</f>
        <v>#REF!</v>
      </c>
    </row>
    <row r="116" spans="2:11" ht="14.25" customHeight="1" x14ac:dyDescent="0.2">
      <c r="B116" s="31"/>
      <c r="C116" s="59"/>
      <c r="D116" s="102" t="s">
        <v>106</v>
      </c>
      <c r="E116" s="103"/>
      <c r="F116" s="103"/>
      <c r="G116" s="103"/>
      <c r="H116" s="103"/>
      <c r="I116" s="104"/>
      <c r="J116" s="32"/>
      <c r="K116" s="16"/>
    </row>
    <row r="117" spans="2:11" ht="14.25" customHeight="1" x14ac:dyDescent="0.2">
      <c r="B117" s="31"/>
      <c r="C117" s="59"/>
      <c r="D117" s="102" t="s">
        <v>107</v>
      </c>
      <c r="E117" s="103"/>
      <c r="F117" s="103"/>
      <c r="G117" s="103"/>
      <c r="H117" s="103"/>
      <c r="I117" s="104"/>
      <c r="J117" s="32"/>
      <c r="K117" s="16" t="e">
        <f>(K128+K112+K113)/(1-J114)*J117</f>
        <v>#REF!</v>
      </c>
    </row>
    <row r="118" spans="2:11" ht="14.25" customHeight="1" x14ac:dyDescent="0.2">
      <c r="B118" s="34"/>
      <c r="C118" s="61"/>
      <c r="D118" s="105" t="s">
        <v>108</v>
      </c>
      <c r="E118" s="106"/>
      <c r="F118" s="106"/>
      <c r="G118" s="106"/>
      <c r="H118" s="106"/>
      <c r="I118" s="107"/>
      <c r="J118" s="35"/>
      <c r="K118" s="73"/>
    </row>
    <row r="119" spans="2:11" ht="14.25" customHeight="1" x14ac:dyDescent="0.2">
      <c r="B119" s="92" t="s">
        <v>45</v>
      </c>
      <c r="C119" s="93"/>
      <c r="D119" s="93"/>
      <c r="E119" s="93"/>
      <c r="F119" s="93"/>
      <c r="G119" s="93"/>
      <c r="H119" s="93"/>
      <c r="I119" s="93"/>
      <c r="J119" s="94"/>
      <c r="K119" s="27" t="e">
        <f>SUM(K112:K118)</f>
        <v>#REF!</v>
      </c>
    </row>
    <row r="120" spans="2:11" ht="14.25" customHeight="1" x14ac:dyDescent="0.2">
      <c r="B120" s="6"/>
      <c r="C120" s="6"/>
      <c r="D120" s="6"/>
      <c r="E120" s="6"/>
      <c r="F120" s="6"/>
      <c r="G120" s="6"/>
      <c r="H120" s="6"/>
      <c r="I120" s="6"/>
      <c r="J120" s="6"/>
      <c r="K120" s="6"/>
    </row>
    <row r="121" spans="2:11" ht="14.25" customHeight="1" x14ac:dyDescent="0.2">
      <c r="B121" s="110" t="s">
        <v>109</v>
      </c>
      <c r="C121" s="111"/>
      <c r="D121" s="111"/>
      <c r="E121" s="111"/>
      <c r="F121" s="111"/>
      <c r="G121" s="111"/>
      <c r="H121" s="111"/>
      <c r="I121" s="111"/>
      <c r="J121" s="111"/>
      <c r="K121" s="111"/>
    </row>
    <row r="122" spans="2:11" ht="14.25" customHeight="1" x14ac:dyDescent="0.2">
      <c r="B122" s="92" t="s">
        <v>110</v>
      </c>
      <c r="C122" s="93"/>
      <c r="D122" s="93"/>
      <c r="E122" s="93"/>
      <c r="F122" s="93"/>
      <c r="G122" s="93"/>
      <c r="H122" s="93"/>
      <c r="I122" s="93"/>
      <c r="J122" s="94"/>
      <c r="K122" s="40" t="s">
        <v>28</v>
      </c>
    </row>
    <row r="123" spans="2:11" ht="14.25" customHeight="1" x14ac:dyDescent="0.2">
      <c r="B123" s="77" t="s">
        <v>1</v>
      </c>
      <c r="C123" s="99" t="s">
        <v>111</v>
      </c>
      <c r="D123" s="100"/>
      <c r="E123" s="100"/>
      <c r="F123" s="100"/>
      <c r="G123" s="100"/>
      <c r="H123" s="100"/>
      <c r="I123" s="100"/>
      <c r="J123" s="101"/>
      <c r="K123" s="43"/>
    </row>
    <row r="124" spans="2:11" ht="14.25" customHeight="1" x14ac:dyDescent="0.2">
      <c r="B124" s="78" t="s">
        <v>3</v>
      </c>
      <c r="C124" s="102" t="s">
        <v>38</v>
      </c>
      <c r="D124" s="103"/>
      <c r="E124" s="103"/>
      <c r="F124" s="103"/>
      <c r="G124" s="103"/>
      <c r="H124" s="103"/>
      <c r="I124" s="103"/>
      <c r="J124" s="104"/>
      <c r="K124" s="33">
        <f>K64</f>
        <v>0</v>
      </c>
    </row>
    <row r="125" spans="2:11" ht="14.25" customHeight="1" x14ac:dyDescent="0.2">
      <c r="B125" s="78" t="s">
        <v>6</v>
      </c>
      <c r="C125" s="102" t="s">
        <v>112</v>
      </c>
      <c r="D125" s="103"/>
      <c r="E125" s="103"/>
      <c r="F125" s="103"/>
      <c r="G125" s="103"/>
      <c r="H125" s="103"/>
      <c r="I125" s="103"/>
      <c r="J125" s="104"/>
      <c r="K125" s="33">
        <f>K74</f>
        <v>0</v>
      </c>
    </row>
    <row r="126" spans="2:11" ht="14.25" customHeight="1" x14ac:dyDescent="0.2">
      <c r="B126" s="78" t="s">
        <v>9</v>
      </c>
      <c r="C126" s="102" t="s">
        <v>113</v>
      </c>
      <c r="D126" s="103"/>
      <c r="E126" s="103"/>
      <c r="F126" s="103"/>
      <c r="G126" s="103"/>
      <c r="H126" s="103"/>
      <c r="I126" s="103"/>
      <c r="J126" s="104"/>
      <c r="K126" s="33">
        <f>K97</f>
        <v>0</v>
      </c>
    </row>
    <row r="127" spans="2:11" ht="14.25" customHeight="1" x14ac:dyDescent="0.2">
      <c r="B127" s="78" t="s">
        <v>33</v>
      </c>
      <c r="C127" s="102" t="s">
        <v>94</v>
      </c>
      <c r="D127" s="103"/>
      <c r="E127" s="103"/>
      <c r="F127" s="103"/>
      <c r="G127" s="103"/>
      <c r="H127" s="103"/>
      <c r="I127" s="103"/>
      <c r="J127" s="104"/>
      <c r="K127" s="16" t="e">
        <f>K107</f>
        <v>#REF!</v>
      </c>
    </row>
    <row r="128" spans="2:11" ht="14.25" customHeight="1" x14ac:dyDescent="0.2">
      <c r="B128" s="109" t="s">
        <v>114</v>
      </c>
      <c r="C128" s="103"/>
      <c r="D128" s="103"/>
      <c r="E128" s="103"/>
      <c r="F128" s="103"/>
      <c r="G128" s="103"/>
      <c r="H128" s="103"/>
      <c r="I128" s="103"/>
      <c r="J128" s="104"/>
      <c r="K128" s="16" t="e">
        <f>SUM(K123:K127)</f>
        <v>#REF!</v>
      </c>
    </row>
    <row r="129" spans="2:11" ht="14.25" customHeight="1" x14ac:dyDescent="0.2">
      <c r="B129" s="79" t="s">
        <v>35</v>
      </c>
      <c r="C129" s="105" t="s">
        <v>99</v>
      </c>
      <c r="D129" s="106"/>
      <c r="E129" s="106"/>
      <c r="F129" s="106"/>
      <c r="G129" s="106"/>
      <c r="H129" s="106"/>
      <c r="I129" s="106"/>
      <c r="J129" s="107"/>
      <c r="K129" s="73" t="e">
        <f>K119</f>
        <v>#REF!</v>
      </c>
    </row>
    <row r="130" spans="2:11" ht="14.25" customHeight="1" x14ac:dyDescent="0.2">
      <c r="B130" s="108" t="s">
        <v>115</v>
      </c>
      <c r="C130" s="93"/>
      <c r="D130" s="93"/>
      <c r="E130" s="93"/>
      <c r="F130" s="93"/>
      <c r="G130" s="93"/>
      <c r="H130" s="93"/>
      <c r="I130" s="93"/>
      <c r="J130" s="94"/>
      <c r="K130" s="80" t="e">
        <f>SUM(K128:K129)</f>
        <v>#REF!</v>
      </c>
    </row>
    <row r="131" spans="2:11" ht="14.25" customHeight="1" x14ac:dyDescent="0.2">
      <c r="K131" s="3" t="e">
        <f>K130*K12</f>
        <v>#REF!</v>
      </c>
    </row>
    <row r="132" spans="2:11" ht="14.25" customHeight="1" x14ac:dyDescent="0.2"/>
    <row r="133" spans="2:11" ht="14.25" customHeight="1" x14ac:dyDescent="0.2"/>
    <row r="134" spans="2:11" ht="14.25" customHeight="1" x14ac:dyDescent="0.2"/>
    <row r="135" spans="2:11" ht="14.25" customHeight="1" x14ac:dyDescent="0.2"/>
    <row r="136" spans="2:11" ht="14.25" customHeight="1" x14ac:dyDescent="0.2"/>
    <row r="137" spans="2:11" ht="14.25" customHeight="1" x14ac:dyDescent="0.2"/>
    <row r="138" spans="2:11" ht="14.25" customHeight="1" x14ac:dyDescent="0.2"/>
    <row r="139" spans="2:11" ht="14.25" customHeight="1" x14ac:dyDescent="0.2"/>
    <row r="140" spans="2:11" ht="14.25" customHeight="1" x14ac:dyDescent="0.2"/>
    <row r="141" spans="2:11" ht="14.25" customHeight="1" x14ac:dyDescent="0.2"/>
    <row r="142" spans="2:11" ht="14.25" customHeight="1" x14ac:dyDescent="0.2"/>
    <row r="143" spans="2:11" ht="14.25" customHeight="1" x14ac:dyDescent="0.2"/>
    <row r="144" spans="2:11"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21">
    <mergeCell ref="C44:I44"/>
    <mergeCell ref="C45:I45"/>
    <mergeCell ref="C46:I46"/>
    <mergeCell ref="C47:I47"/>
    <mergeCell ref="B48:I48"/>
    <mergeCell ref="B50:K50"/>
    <mergeCell ref="C51:J51"/>
    <mergeCell ref="C52:J52"/>
    <mergeCell ref="C53:J53"/>
    <mergeCell ref="C54:J54"/>
    <mergeCell ref="C55:J55"/>
    <mergeCell ref="C56:I56"/>
    <mergeCell ref="B57:J57"/>
    <mergeCell ref="B59:K59"/>
    <mergeCell ref="C60:J60"/>
    <mergeCell ref="C61:J61"/>
    <mergeCell ref="C62:J62"/>
    <mergeCell ref="C63:J63"/>
    <mergeCell ref="C79:I79"/>
    <mergeCell ref="C80:I80"/>
    <mergeCell ref="C81:I81"/>
    <mergeCell ref="B64:J64"/>
    <mergeCell ref="B66:K66"/>
    <mergeCell ref="C67:I67"/>
    <mergeCell ref="C68:I68"/>
    <mergeCell ref="C69:I69"/>
    <mergeCell ref="C70:I70"/>
    <mergeCell ref="C71:I71"/>
    <mergeCell ref="C72:I72"/>
    <mergeCell ref="C73:I73"/>
    <mergeCell ref="C106:J106"/>
    <mergeCell ref="B107:J107"/>
    <mergeCell ref="B108:H108"/>
    <mergeCell ref="B110:K110"/>
    <mergeCell ref="C111:I111"/>
    <mergeCell ref="C112:I112"/>
    <mergeCell ref="C113:I113"/>
    <mergeCell ref="B93:K93"/>
    <mergeCell ref="C94:I94"/>
    <mergeCell ref="C95:I95"/>
    <mergeCell ref="C96:I96"/>
    <mergeCell ref="B97:J97"/>
    <mergeCell ref="B100:K100"/>
    <mergeCell ref="C101:J101"/>
    <mergeCell ref="C102:J102"/>
    <mergeCell ref="C103:J103"/>
    <mergeCell ref="C7:I7"/>
    <mergeCell ref="J7:K7"/>
    <mergeCell ref="B8:I8"/>
    <mergeCell ref="B10:K10"/>
    <mergeCell ref="B11:I11"/>
    <mergeCell ref="B12:I12"/>
    <mergeCell ref="B14:K14"/>
    <mergeCell ref="C15:J15"/>
    <mergeCell ref="C104:J104"/>
    <mergeCell ref="C82:I82"/>
    <mergeCell ref="C83:I83"/>
    <mergeCell ref="C84:I84"/>
    <mergeCell ref="B85:I85"/>
    <mergeCell ref="B86:K87"/>
    <mergeCell ref="B88:K88"/>
    <mergeCell ref="C89:I89"/>
    <mergeCell ref="C90:I90"/>
    <mergeCell ref="B91:J91"/>
    <mergeCell ref="B74:I74"/>
    <mergeCell ref="B76:K76"/>
    <mergeCell ref="B77:B78"/>
    <mergeCell ref="C77:I78"/>
    <mergeCell ref="J77:J78"/>
    <mergeCell ref="K77:K78"/>
    <mergeCell ref="B1:K1"/>
    <mergeCell ref="B2:K2"/>
    <mergeCell ref="B3:K3"/>
    <mergeCell ref="C4:I4"/>
    <mergeCell ref="J4:K4"/>
    <mergeCell ref="C5:I5"/>
    <mergeCell ref="J5:K5"/>
    <mergeCell ref="C6:I6"/>
    <mergeCell ref="J6:K6"/>
    <mergeCell ref="C16:J16"/>
    <mergeCell ref="C17:J17"/>
    <mergeCell ref="C18:J18"/>
    <mergeCell ref="C19:J19"/>
    <mergeCell ref="B21:J21"/>
    <mergeCell ref="C22:J22"/>
    <mergeCell ref="C23:J23"/>
    <mergeCell ref="C24:J24"/>
    <mergeCell ref="C25:J25"/>
    <mergeCell ref="C26:J26"/>
    <mergeCell ref="C27:J27"/>
    <mergeCell ref="C28:J28"/>
    <mergeCell ref="B29:J29"/>
    <mergeCell ref="B31:K31"/>
    <mergeCell ref="B32:K32"/>
    <mergeCell ref="C33:I33"/>
    <mergeCell ref="C34:I34"/>
    <mergeCell ref="C35:I35"/>
    <mergeCell ref="B36:I36"/>
    <mergeCell ref="B38:K38"/>
    <mergeCell ref="C39:I39"/>
    <mergeCell ref="C40:I40"/>
    <mergeCell ref="C41:I41"/>
    <mergeCell ref="C42:I42"/>
    <mergeCell ref="C43:I43"/>
    <mergeCell ref="C129:J129"/>
    <mergeCell ref="B130:J130"/>
    <mergeCell ref="B122:J122"/>
    <mergeCell ref="C123:J123"/>
    <mergeCell ref="C124:J124"/>
    <mergeCell ref="C125:J125"/>
    <mergeCell ref="C126:J126"/>
    <mergeCell ref="C127:J127"/>
    <mergeCell ref="B128:J128"/>
    <mergeCell ref="C114:I114"/>
    <mergeCell ref="D115:I115"/>
    <mergeCell ref="D116:I116"/>
    <mergeCell ref="D117:I117"/>
    <mergeCell ref="D118:I118"/>
    <mergeCell ref="B119:J119"/>
    <mergeCell ref="B121:K121"/>
    <mergeCell ref="C105:J105"/>
  </mergeCells>
  <pageMargins left="0.511811024" right="0.511811024" top="0.78740157499999996" bottom="0.78740157499999996"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M1000"/>
  <sheetViews>
    <sheetView topLeftCell="A106" workbookViewId="0">
      <selection activeCell="C105" sqref="C105:J105"/>
    </sheetView>
  </sheetViews>
  <sheetFormatPr baseColWidth="10" defaultColWidth="14.5" defaultRowHeight="15" customHeight="1" x14ac:dyDescent="0.2"/>
  <cols>
    <col min="1" max="1" width="8.6640625" customWidth="1"/>
    <col min="2" max="2" width="5.5" customWidth="1"/>
    <col min="3" max="9" width="8.6640625" customWidth="1"/>
    <col min="10" max="10" width="13.83203125" customWidth="1"/>
    <col min="11" max="11" width="26.5" customWidth="1"/>
    <col min="12" max="12" width="11.83203125" customWidth="1"/>
    <col min="13" max="13" width="10.33203125" customWidth="1"/>
    <col min="14" max="26" width="8.6640625" customWidth="1"/>
  </cols>
  <sheetData>
    <row r="1" spans="2:11" ht="88.5" customHeight="1" x14ac:dyDescent="0.2">
      <c r="B1" s="126"/>
      <c r="C1" s="121"/>
      <c r="D1" s="121"/>
      <c r="E1" s="121"/>
      <c r="F1" s="121"/>
      <c r="G1" s="121"/>
      <c r="H1" s="121"/>
      <c r="I1" s="121"/>
      <c r="J1" s="121"/>
      <c r="K1" s="122"/>
    </row>
    <row r="2" spans="2:11" ht="97.5" customHeight="1" x14ac:dyDescent="0.2">
      <c r="B2" s="127" t="s">
        <v>159</v>
      </c>
      <c r="C2" s="121"/>
      <c r="D2" s="121"/>
      <c r="E2" s="121"/>
      <c r="F2" s="121"/>
      <c r="G2" s="121"/>
      <c r="H2" s="121"/>
      <c r="I2" s="121"/>
      <c r="J2" s="121"/>
      <c r="K2" s="122"/>
    </row>
    <row r="3" spans="2:11" ht="14.25" customHeight="1" x14ac:dyDescent="0.2">
      <c r="B3" s="128" t="s">
        <v>0</v>
      </c>
      <c r="C3" s="103"/>
      <c r="D3" s="103"/>
      <c r="E3" s="103"/>
      <c r="F3" s="103"/>
      <c r="G3" s="103"/>
      <c r="H3" s="103"/>
      <c r="I3" s="103"/>
      <c r="J3" s="103"/>
      <c r="K3" s="104"/>
    </row>
    <row r="4" spans="2:11" ht="14.25" customHeight="1" x14ac:dyDescent="0.2">
      <c r="B4" s="4" t="s">
        <v>1</v>
      </c>
      <c r="C4" s="129" t="s">
        <v>2</v>
      </c>
      <c r="D4" s="103"/>
      <c r="E4" s="103"/>
      <c r="F4" s="103"/>
      <c r="G4" s="103"/>
      <c r="H4" s="103"/>
      <c r="I4" s="104"/>
      <c r="J4" s="129"/>
      <c r="K4" s="104"/>
    </row>
    <row r="5" spans="2:11" ht="14.25" customHeight="1" x14ac:dyDescent="0.2">
      <c r="B5" s="4" t="s">
        <v>3</v>
      </c>
      <c r="C5" s="129" t="s">
        <v>4</v>
      </c>
      <c r="D5" s="103"/>
      <c r="E5" s="103"/>
      <c r="F5" s="103"/>
      <c r="G5" s="103"/>
      <c r="H5" s="103"/>
      <c r="I5" s="104"/>
      <c r="J5" s="129" t="s">
        <v>5</v>
      </c>
      <c r="K5" s="104"/>
    </row>
    <row r="6" spans="2:11" ht="14.25" customHeight="1" x14ac:dyDescent="0.2">
      <c r="B6" s="4" t="s">
        <v>6</v>
      </c>
      <c r="C6" s="129" t="s">
        <v>7</v>
      </c>
      <c r="D6" s="103"/>
      <c r="E6" s="103"/>
      <c r="F6" s="103"/>
      <c r="G6" s="103"/>
      <c r="H6" s="103"/>
      <c r="I6" s="104"/>
      <c r="J6" s="129" t="s">
        <v>8</v>
      </c>
      <c r="K6" s="104"/>
    </row>
    <row r="7" spans="2:11" ht="14.25" customHeight="1" x14ac:dyDescent="0.2">
      <c r="B7" s="5" t="s">
        <v>9</v>
      </c>
      <c r="C7" s="129" t="s">
        <v>10</v>
      </c>
      <c r="D7" s="103"/>
      <c r="E7" s="103"/>
      <c r="F7" s="103"/>
      <c r="G7" s="103"/>
      <c r="H7" s="103"/>
      <c r="I7" s="104"/>
      <c r="J7" s="131">
        <v>12</v>
      </c>
      <c r="K7" s="104"/>
    </row>
    <row r="8" spans="2:11" ht="14.25" customHeight="1" x14ac:dyDescent="0.2">
      <c r="B8" s="132"/>
      <c r="C8" s="111"/>
      <c r="D8" s="111"/>
      <c r="E8" s="111"/>
      <c r="F8" s="111"/>
      <c r="G8" s="111"/>
      <c r="H8" s="111"/>
      <c r="I8" s="111"/>
      <c r="J8" s="6"/>
      <c r="K8" s="6"/>
    </row>
    <row r="9" spans="2:11" ht="14.25" customHeight="1" x14ac:dyDescent="0.2">
      <c r="B9" s="7"/>
      <c r="C9" s="7"/>
      <c r="D9" s="6"/>
      <c r="E9" s="6"/>
      <c r="F9" s="6"/>
      <c r="G9" s="6"/>
      <c r="H9" s="6"/>
      <c r="I9" s="6"/>
      <c r="J9" s="6"/>
      <c r="K9" s="6"/>
    </row>
    <row r="10" spans="2:11" ht="14.25" customHeight="1" x14ac:dyDescent="0.2">
      <c r="B10" s="92" t="s">
        <v>11</v>
      </c>
      <c r="C10" s="93"/>
      <c r="D10" s="93"/>
      <c r="E10" s="93"/>
      <c r="F10" s="93"/>
      <c r="G10" s="93"/>
      <c r="H10" s="93"/>
      <c r="I10" s="93"/>
      <c r="J10" s="93"/>
      <c r="K10" s="115"/>
    </row>
    <row r="11" spans="2:11" ht="14.25" customHeight="1" x14ac:dyDescent="0.2">
      <c r="B11" s="133" t="s">
        <v>12</v>
      </c>
      <c r="C11" s="100"/>
      <c r="D11" s="100"/>
      <c r="E11" s="100"/>
      <c r="F11" s="100"/>
      <c r="G11" s="100"/>
      <c r="H11" s="100"/>
      <c r="I11" s="101"/>
      <c r="J11" s="8" t="s">
        <v>13</v>
      </c>
      <c r="K11" s="9" t="s">
        <v>14</v>
      </c>
    </row>
    <row r="12" spans="2:11" ht="17.25" customHeight="1" x14ac:dyDescent="0.2">
      <c r="B12" s="134" t="s">
        <v>116</v>
      </c>
      <c r="C12" s="103"/>
      <c r="D12" s="103"/>
      <c r="E12" s="103"/>
      <c r="F12" s="103"/>
      <c r="G12" s="103"/>
      <c r="H12" s="103"/>
      <c r="I12" s="104"/>
      <c r="J12" s="10" t="s">
        <v>16</v>
      </c>
      <c r="K12" s="11">
        <v>1</v>
      </c>
    </row>
    <row r="13" spans="2:11" ht="14.25" customHeight="1" x14ac:dyDescent="0.2">
      <c r="B13" s="12"/>
      <c r="C13" s="12"/>
      <c r="D13" s="12"/>
      <c r="E13" s="12"/>
      <c r="F13" s="12"/>
      <c r="G13" s="12"/>
      <c r="H13" s="12"/>
      <c r="I13" s="6"/>
      <c r="J13" s="6"/>
      <c r="K13" s="6"/>
    </row>
    <row r="14" spans="2:11" ht="14.25" customHeight="1" x14ac:dyDescent="0.2">
      <c r="B14" s="135" t="s">
        <v>17</v>
      </c>
      <c r="C14" s="93"/>
      <c r="D14" s="93"/>
      <c r="E14" s="93"/>
      <c r="F14" s="93"/>
      <c r="G14" s="93"/>
      <c r="H14" s="93"/>
      <c r="I14" s="93"/>
      <c r="J14" s="93"/>
      <c r="K14" s="115"/>
    </row>
    <row r="15" spans="2:11" ht="14.25" customHeight="1" x14ac:dyDescent="0.2">
      <c r="B15" s="13">
        <v>1</v>
      </c>
      <c r="C15" s="124" t="s">
        <v>18</v>
      </c>
      <c r="D15" s="125"/>
      <c r="E15" s="125"/>
      <c r="F15" s="125"/>
      <c r="G15" s="125"/>
      <c r="H15" s="125"/>
      <c r="I15" s="125"/>
      <c r="J15" s="136"/>
      <c r="K15" s="14" t="str">
        <f>B12</f>
        <v>Copeiragem</v>
      </c>
    </row>
    <row r="16" spans="2:11" ht="14.25" customHeight="1" x14ac:dyDescent="0.2">
      <c r="B16" s="15">
        <v>2</v>
      </c>
      <c r="C16" s="112" t="s">
        <v>19</v>
      </c>
      <c r="D16" s="103"/>
      <c r="E16" s="103"/>
      <c r="F16" s="103"/>
      <c r="G16" s="103"/>
      <c r="H16" s="103"/>
      <c r="I16" s="103"/>
      <c r="J16" s="104"/>
      <c r="K16" s="16">
        <v>1743.69</v>
      </c>
    </row>
    <row r="17" spans="2:11" ht="14.25" customHeight="1" x14ac:dyDescent="0.2">
      <c r="B17" s="15">
        <v>3</v>
      </c>
      <c r="C17" s="112" t="s">
        <v>20</v>
      </c>
      <c r="D17" s="103"/>
      <c r="E17" s="103"/>
      <c r="F17" s="103"/>
      <c r="G17" s="103"/>
      <c r="H17" s="103"/>
      <c r="I17" s="103"/>
      <c r="J17" s="104"/>
      <c r="K17" s="17" t="s">
        <v>117</v>
      </c>
    </row>
    <row r="18" spans="2:11" ht="14.25" customHeight="1" x14ac:dyDescent="0.2">
      <c r="B18" s="15">
        <v>4</v>
      </c>
      <c r="C18" s="112" t="s">
        <v>22</v>
      </c>
      <c r="D18" s="103"/>
      <c r="E18" s="103"/>
      <c r="F18" s="103"/>
      <c r="G18" s="103"/>
      <c r="H18" s="103"/>
      <c r="I18" s="103"/>
      <c r="J18" s="104"/>
      <c r="K18" s="18">
        <v>45658</v>
      </c>
    </row>
    <row r="19" spans="2:11" ht="14.25" customHeight="1" x14ac:dyDescent="0.2">
      <c r="B19" s="19">
        <v>5</v>
      </c>
      <c r="C19" s="117" t="s">
        <v>23</v>
      </c>
      <c r="D19" s="118"/>
      <c r="E19" s="118"/>
      <c r="F19" s="118"/>
      <c r="G19" s="118"/>
      <c r="H19" s="118"/>
      <c r="I19" s="118"/>
      <c r="J19" s="119"/>
      <c r="K19" s="20" t="s">
        <v>118</v>
      </c>
    </row>
    <row r="20" spans="2:11" ht="14.25" customHeight="1" x14ac:dyDescent="0.2">
      <c r="B20" s="6"/>
      <c r="C20" s="6"/>
      <c r="D20" s="6"/>
      <c r="E20" s="6"/>
      <c r="F20" s="6"/>
      <c r="G20" s="6"/>
      <c r="H20" s="6"/>
      <c r="I20" s="6"/>
      <c r="J20" s="6"/>
      <c r="K20" s="6"/>
    </row>
    <row r="21" spans="2:11" ht="14.25" customHeight="1" x14ac:dyDescent="0.2">
      <c r="B21" s="120" t="s">
        <v>25</v>
      </c>
      <c r="C21" s="121"/>
      <c r="D21" s="121"/>
      <c r="E21" s="121"/>
      <c r="F21" s="121"/>
      <c r="G21" s="121"/>
      <c r="H21" s="121"/>
      <c r="I21" s="121"/>
      <c r="J21" s="122"/>
      <c r="K21" s="6"/>
    </row>
    <row r="22" spans="2:11" ht="14.25" customHeight="1" x14ac:dyDescent="0.2">
      <c r="B22" s="21" t="s">
        <v>26</v>
      </c>
      <c r="C22" s="123" t="s">
        <v>27</v>
      </c>
      <c r="D22" s="93"/>
      <c r="E22" s="93"/>
      <c r="F22" s="93"/>
      <c r="G22" s="93"/>
      <c r="H22" s="93"/>
      <c r="I22" s="93"/>
      <c r="J22" s="94"/>
      <c r="K22" s="22" t="s">
        <v>28</v>
      </c>
    </row>
    <row r="23" spans="2:11" ht="14.25" customHeight="1" x14ac:dyDescent="0.2">
      <c r="B23" s="23" t="s">
        <v>1</v>
      </c>
      <c r="C23" s="124" t="s">
        <v>29</v>
      </c>
      <c r="D23" s="125"/>
      <c r="E23" s="125"/>
      <c r="F23" s="125"/>
      <c r="G23" s="125"/>
      <c r="H23" s="125"/>
      <c r="I23" s="125"/>
      <c r="J23" s="125"/>
      <c r="K23" s="24">
        <v>1743.69</v>
      </c>
    </row>
    <row r="24" spans="2:11" ht="14.25" customHeight="1" x14ac:dyDescent="0.2">
      <c r="B24" s="25" t="s">
        <v>3</v>
      </c>
      <c r="C24" s="112" t="s">
        <v>30</v>
      </c>
      <c r="D24" s="103"/>
      <c r="E24" s="103"/>
      <c r="F24" s="103"/>
      <c r="G24" s="103"/>
      <c r="H24" s="103"/>
      <c r="I24" s="103"/>
      <c r="J24" s="103"/>
      <c r="K24" s="26"/>
    </row>
    <row r="25" spans="2:11" ht="14.25" customHeight="1" x14ac:dyDescent="0.2">
      <c r="B25" s="25" t="s">
        <v>6</v>
      </c>
      <c r="C25" s="112" t="s">
        <v>31</v>
      </c>
      <c r="D25" s="103"/>
      <c r="E25" s="103"/>
      <c r="F25" s="103"/>
      <c r="G25" s="103"/>
      <c r="H25" s="103"/>
      <c r="I25" s="103"/>
      <c r="J25" s="103"/>
      <c r="K25" s="26"/>
    </row>
    <row r="26" spans="2:11" ht="14.25" customHeight="1" x14ac:dyDescent="0.2">
      <c r="B26" s="25" t="s">
        <v>9</v>
      </c>
      <c r="C26" s="112" t="s">
        <v>32</v>
      </c>
      <c r="D26" s="103"/>
      <c r="E26" s="103"/>
      <c r="F26" s="103"/>
      <c r="G26" s="103"/>
      <c r="H26" s="103"/>
      <c r="I26" s="103"/>
      <c r="J26" s="103"/>
      <c r="K26" s="26"/>
    </row>
    <row r="27" spans="2:11" ht="14.25" customHeight="1" x14ac:dyDescent="0.2">
      <c r="B27" s="25" t="s">
        <v>33</v>
      </c>
      <c r="C27" s="112" t="s">
        <v>34</v>
      </c>
      <c r="D27" s="103"/>
      <c r="E27" s="103"/>
      <c r="F27" s="103"/>
      <c r="G27" s="103"/>
      <c r="H27" s="103"/>
      <c r="I27" s="103"/>
      <c r="J27" s="103"/>
      <c r="K27" s="26"/>
    </row>
    <row r="28" spans="2:11" ht="14.25" customHeight="1" x14ac:dyDescent="0.2">
      <c r="B28" s="25" t="s">
        <v>35</v>
      </c>
      <c r="C28" s="112" t="s">
        <v>36</v>
      </c>
      <c r="D28" s="103"/>
      <c r="E28" s="103"/>
      <c r="F28" s="103"/>
      <c r="G28" s="103"/>
      <c r="H28" s="103"/>
      <c r="I28" s="103"/>
      <c r="J28" s="103"/>
      <c r="K28" s="26"/>
    </row>
    <row r="29" spans="2:11" ht="14.25" customHeight="1" x14ac:dyDescent="0.2">
      <c r="B29" s="92" t="s">
        <v>37</v>
      </c>
      <c r="C29" s="93"/>
      <c r="D29" s="93"/>
      <c r="E29" s="93"/>
      <c r="F29" s="93"/>
      <c r="G29" s="93"/>
      <c r="H29" s="93"/>
      <c r="I29" s="93"/>
      <c r="J29" s="113"/>
      <c r="K29" s="27">
        <f>SUM(K23:K28)</f>
        <v>1743.69</v>
      </c>
    </row>
    <row r="30" spans="2:11" ht="14.25" customHeight="1" x14ac:dyDescent="0.2">
      <c r="B30" s="6"/>
      <c r="C30" s="6"/>
      <c r="D30" s="6"/>
      <c r="E30" s="6"/>
      <c r="F30" s="6"/>
      <c r="G30" s="6"/>
      <c r="H30" s="6"/>
      <c r="I30" s="6"/>
      <c r="J30" s="6"/>
      <c r="K30" s="6"/>
    </row>
    <row r="31" spans="2:11" ht="14.25" customHeight="1" x14ac:dyDescent="0.2">
      <c r="B31" s="110" t="s">
        <v>38</v>
      </c>
      <c r="C31" s="111"/>
      <c r="D31" s="111"/>
      <c r="E31" s="111"/>
      <c r="F31" s="111"/>
      <c r="G31" s="111"/>
      <c r="H31" s="111"/>
      <c r="I31" s="111"/>
      <c r="J31" s="111"/>
      <c r="K31" s="111"/>
    </row>
    <row r="32" spans="2:11" ht="14.25" customHeight="1" x14ac:dyDescent="0.2">
      <c r="B32" s="114" t="s">
        <v>119</v>
      </c>
      <c r="C32" s="93"/>
      <c r="D32" s="93"/>
      <c r="E32" s="93"/>
      <c r="F32" s="93"/>
      <c r="G32" s="93"/>
      <c r="H32" s="93"/>
      <c r="I32" s="93"/>
      <c r="J32" s="93"/>
      <c r="K32" s="115"/>
    </row>
    <row r="33" spans="2:11" ht="14.25" customHeight="1" x14ac:dyDescent="0.2">
      <c r="B33" s="28" t="s">
        <v>40</v>
      </c>
      <c r="C33" s="116" t="s">
        <v>41</v>
      </c>
      <c r="D33" s="100"/>
      <c r="E33" s="100"/>
      <c r="F33" s="100"/>
      <c r="G33" s="100"/>
      <c r="H33" s="100"/>
      <c r="I33" s="101"/>
      <c r="J33" s="29" t="s">
        <v>42</v>
      </c>
      <c r="K33" s="30" t="s">
        <v>28</v>
      </c>
    </row>
    <row r="34" spans="2:11" ht="14.25" customHeight="1" x14ac:dyDescent="0.2">
      <c r="B34" s="31" t="s">
        <v>1</v>
      </c>
      <c r="C34" s="102" t="s">
        <v>43</v>
      </c>
      <c r="D34" s="103"/>
      <c r="E34" s="103"/>
      <c r="F34" s="103"/>
      <c r="G34" s="103"/>
      <c r="H34" s="103"/>
      <c r="I34" s="104"/>
      <c r="J34" s="32"/>
      <c r="K34" s="33">
        <f>J34*K29</f>
        <v>0</v>
      </c>
    </row>
    <row r="35" spans="2:11" ht="14.25" customHeight="1" x14ac:dyDescent="0.2">
      <c r="B35" s="34" t="s">
        <v>3</v>
      </c>
      <c r="C35" s="105" t="s">
        <v>44</v>
      </c>
      <c r="D35" s="106"/>
      <c r="E35" s="106"/>
      <c r="F35" s="106"/>
      <c r="G35" s="106"/>
      <c r="H35" s="106"/>
      <c r="I35" s="107"/>
      <c r="J35" s="35"/>
      <c r="K35" s="36">
        <f>J35*K29</f>
        <v>0</v>
      </c>
    </row>
    <row r="36" spans="2:11" ht="14.25" customHeight="1" x14ac:dyDescent="0.2">
      <c r="B36" s="92" t="s">
        <v>45</v>
      </c>
      <c r="C36" s="93"/>
      <c r="D36" s="93"/>
      <c r="E36" s="93"/>
      <c r="F36" s="93"/>
      <c r="G36" s="93"/>
      <c r="H36" s="93"/>
      <c r="I36" s="94"/>
      <c r="J36" s="37"/>
      <c r="K36" s="27">
        <f t="shared" ref="K36" si="0">SUM(K34:K35)</f>
        <v>0</v>
      </c>
    </row>
    <row r="37" spans="2:11" ht="14.25" customHeight="1" x14ac:dyDescent="0.2">
      <c r="B37" s="6"/>
      <c r="C37" s="6"/>
      <c r="D37" s="6"/>
      <c r="E37" s="6"/>
      <c r="F37" s="6"/>
      <c r="G37" s="6"/>
      <c r="H37" s="6"/>
      <c r="I37" s="6"/>
      <c r="J37" s="6"/>
      <c r="K37" s="6"/>
    </row>
    <row r="38" spans="2:11" ht="14.25" customHeight="1" x14ac:dyDescent="0.2">
      <c r="B38" s="95" t="s">
        <v>46</v>
      </c>
      <c r="C38" s="96"/>
      <c r="D38" s="96"/>
      <c r="E38" s="96"/>
      <c r="F38" s="96"/>
      <c r="G38" s="96"/>
      <c r="H38" s="96"/>
      <c r="I38" s="96"/>
      <c r="J38" s="96"/>
      <c r="K38" s="97"/>
    </row>
    <row r="39" spans="2:11" ht="14.25" customHeight="1" x14ac:dyDescent="0.2">
      <c r="B39" s="38" t="s">
        <v>47</v>
      </c>
      <c r="C39" s="98" t="s">
        <v>48</v>
      </c>
      <c r="D39" s="93"/>
      <c r="E39" s="93"/>
      <c r="F39" s="93"/>
      <c r="G39" s="93"/>
      <c r="H39" s="93"/>
      <c r="I39" s="94"/>
      <c r="J39" s="39" t="s">
        <v>42</v>
      </c>
      <c r="K39" s="40" t="s">
        <v>28</v>
      </c>
    </row>
    <row r="40" spans="2:11" ht="14.25" customHeight="1" x14ac:dyDescent="0.2">
      <c r="B40" s="41" t="s">
        <v>1</v>
      </c>
      <c r="C40" s="99" t="s">
        <v>49</v>
      </c>
      <c r="D40" s="100"/>
      <c r="E40" s="100"/>
      <c r="F40" s="100"/>
      <c r="G40" s="100"/>
      <c r="H40" s="100"/>
      <c r="I40" s="101"/>
      <c r="J40" s="42"/>
      <c r="K40" s="43">
        <f>(K29+K36)*J40</f>
        <v>0</v>
      </c>
    </row>
    <row r="41" spans="2:11" ht="14.25" customHeight="1" x14ac:dyDescent="0.2">
      <c r="B41" s="31" t="s">
        <v>3</v>
      </c>
      <c r="C41" s="102" t="s">
        <v>50</v>
      </c>
      <c r="D41" s="103"/>
      <c r="E41" s="103"/>
      <c r="F41" s="103"/>
      <c r="G41" s="103"/>
      <c r="H41" s="103"/>
      <c r="I41" s="104"/>
      <c r="J41" s="44">
        <v>2.5000000000000001E-2</v>
      </c>
      <c r="K41" s="33">
        <f>(K29+K36)*J41</f>
        <v>43.592250000000007</v>
      </c>
    </row>
    <row r="42" spans="2:11" ht="14.25" customHeight="1" x14ac:dyDescent="0.2">
      <c r="B42" s="31" t="s">
        <v>6</v>
      </c>
      <c r="C42" s="102" t="s">
        <v>51</v>
      </c>
      <c r="D42" s="103"/>
      <c r="E42" s="103"/>
      <c r="F42" s="103"/>
      <c r="G42" s="103"/>
      <c r="H42" s="103"/>
      <c r="I42" s="104"/>
      <c r="J42" s="45"/>
      <c r="K42" s="33">
        <f>(K29+K36)*J42</f>
        <v>0</v>
      </c>
    </row>
    <row r="43" spans="2:11" ht="14.25" customHeight="1" x14ac:dyDescent="0.2">
      <c r="B43" s="31" t="s">
        <v>9</v>
      </c>
      <c r="C43" s="102" t="s">
        <v>52</v>
      </c>
      <c r="D43" s="103"/>
      <c r="E43" s="103"/>
      <c r="F43" s="103"/>
      <c r="G43" s="103"/>
      <c r="H43" s="103"/>
      <c r="I43" s="104"/>
      <c r="J43" s="44"/>
      <c r="K43" s="33">
        <f>(K29+K36)*J43</f>
        <v>0</v>
      </c>
    </row>
    <row r="44" spans="2:11" ht="14.25" customHeight="1" x14ac:dyDescent="0.2">
      <c r="B44" s="31" t="s">
        <v>33</v>
      </c>
      <c r="C44" s="102" t="s">
        <v>53</v>
      </c>
      <c r="D44" s="103"/>
      <c r="E44" s="103"/>
      <c r="F44" s="103"/>
      <c r="G44" s="103"/>
      <c r="H44" s="103"/>
      <c r="I44" s="104"/>
      <c r="J44" s="44"/>
      <c r="K44" s="33">
        <f>(K29+K36)*J44</f>
        <v>0</v>
      </c>
    </row>
    <row r="45" spans="2:11" ht="14.25" customHeight="1" x14ac:dyDescent="0.2">
      <c r="B45" s="31" t="s">
        <v>35</v>
      </c>
      <c r="C45" s="102" t="s">
        <v>54</v>
      </c>
      <c r="D45" s="103"/>
      <c r="E45" s="103"/>
      <c r="F45" s="103"/>
      <c r="G45" s="103"/>
      <c r="H45" s="103"/>
      <c r="I45" s="104"/>
      <c r="J45" s="44"/>
      <c r="K45" s="33">
        <f>(K29+K36)*J45</f>
        <v>0</v>
      </c>
    </row>
    <row r="46" spans="2:11" ht="14.25" customHeight="1" x14ac:dyDescent="0.2">
      <c r="B46" s="31" t="s">
        <v>55</v>
      </c>
      <c r="C46" s="102" t="s">
        <v>56</v>
      </c>
      <c r="D46" s="103"/>
      <c r="E46" s="103"/>
      <c r="F46" s="103"/>
      <c r="G46" s="103"/>
      <c r="H46" s="103"/>
      <c r="I46" s="104"/>
      <c r="J46" s="44"/>
      <c r="K46" s="33">
        <f>(K29+K36)*J46</f>
        <v>0</v>
      </c>
    </row>
    <row r="47" spans="2:11" ht="14.25" customHeight="1" x14ac:dyDescent="0.2">
      <c r="B47" s="34" t="s">
        <v>57</v>
      </c>
      <c r="C47" s="105" t="s">
        <v>58</v>
      </c>
      <c r="D47" s="106"/>
      <c r="E47" s="106"/>
      <c r="F47" s="106"/>
      <c r="G47" s="106"/>
      <c r="H47" s="106"/>
      <c r="I47" s="107"/>
      <c r="J47" s="46"/>
      <c r="K47" s="36">
        <f>(K29+K36)*J47</f>
        <v>0</v>
      </c>
    </row>
    <row r="48" spans="2:11" ht="14.25" customHeight="1" x14ac:dyDescent="0.2">
      <c r="B48" s="92" t="s">
        <v>45</v>
      </c>
      <c r="C48" s="93"/>
      <c r="D48" s="93"/>
      <c r="E48" s="93"/>
      <c r="F48" s="93"/>
      <c r="G48" s="93"/>
      <c r="H48" s="93"/>
      <c r="I48" s="94"/>
      <c r="J48" s="47">
        <f t="shared" ref="J48:K48" si="1">SUM(J40:J47)</f>
        <v>2.5000000000000001E-2</v>
      </c>
      <c r="K48" s="27">
        <f t="shared" si="1"/>
        <v>43.592250000000007</v>
      </c>
    </row>
    <row r="49" spans="2:11" ht="14.25" customHeight="1" x14ac:dyDescent="0.2">
      <c r="B49" s="6"/>
      <c r="C49" s="6"/>
      <c r="D49" s="6"/>
      <c r="E49" s="6"/>
      <c r="F49" s="6"/>
      <c r="G49" s="6"/>
      <c r="H49" s="6"/>
      <c r="I49" s="6"/>
      <c r="J49" s="6"/>
      <c r="K49" s="6"/>
    </row>
    <row r="50" spans="2:11" ht="14.25" customHeight="1" x14ac:dyDescent="0.2">
      <c r="B50" s="110" t="s">
        <v>59</v>
      </c>
      <c r="C50" s="111"/>
      <c r="D50" s="111"/>
      <c r="E50" s="111"/>
      <c r="F50" s="111"/>
      <c r="G50" s="111"/>
      <c r="H50" s="111"/>
      <c r="I50" s="111"/>
      <c r="J50" s="111"/>
      <c r="K50" s="111"/>
    </row>
    <row r="51" spans="2:11" ht="14.25" customHeight="1" x14ac:dyDescent="0.2">
      <c r="B51" s="48" t="s">
        <v>60</v>
      </c>
      <c r="C51" s="152" t="s">
        <v>61</v>
      </c>
      <c r="D51" s="153"/>
      <c r="E51" s="153"/>
      <c r="F51" s="153"/>
      <c r="G51" s="153"/>
      <c r="H51" s="153"/>
      <c r="I51" s="153"/>
      <c r="J51" s="154"/>
      <c r="K51" s="49" t="s">
        <v>28</v>
      </c>
    </row>
    <row r="52" spans="2:11" ht="14.25" customHeight="1" x14ac:dyDescent="0.2">
      <c r="B52" s="31" t="s">
        <v>1</v>
      </c>
      <c r="C52" s="102" t="s">
        <v>62</v>
      </c>
      <c r="D52" s="103"/>
      <c r="E52" s="103"/>
      <c r="F52" s="103"/>
      <c r="G52" s="103"/>
      <c r="H52" s="103"/>
      <c r="I52" s="103"/>
      <c r="J52" s="104"/>
      <c r="K52" s="33">
        <v>137.38</v>
      </c>
    </row>
    <row r="53" spans="2:11" ht="14.25" customHeight="1" x14ac:dyDescent="0.2">
      <c r="B53" s="31" t="s">
        <v>6</v>
      </c>
      <c r="C53" s="158" t="s">
        <v>157</v>
      </c>
      <c r="D53" s="103"/>
      <c r="E53" s="103"/>
      <c r="F53" s="103"/>
      <c r="G53" s="103"/>
      <c r="H53" s="103"/>
      <c r="I53" s="103"/>
      <c r="J53" s="104"/>
      <c r="K53" s="16">
        <f>44.3*22</f>
        <v>974.59999999999991</v>
      </c>
    </row>
    <row r="54" spans="2:11" ht="14.25" customHeight="1" x14ac:dyDescent="0.2">
      <c r="B54" s="31" t="s">
        <v>9</v>
      </c>
      <c r="C54" s="102" t="s">
        <v>63</v>
      </c>
      <c r="D54" s="103"/>
      <c r="E54" s="103"/>
      <c r="F54" s="103"/>
      <c r="G54" s="103"/>
      <c r="H54" s="103"/>
      <c r="I54" s="103"/>
      <c r="J54" s="104"/>
      <c r="K54" s="16">
        <v>200</v>
      </c>
    </row>
    <row r="55" spans="2:11" ht="14.25" customHeight="1" x14ac:dyDescent="0.2">
      <c r="B55" s="31" t="s">
        <v>33</v>
      </c>
      <c r="C55" s="102" t="s">
        <v>64</v>
      </c>
      <c r="D55" s="103"/>
      <c r="E55" s="103"/>
      <c r="F55" s="103"/>
      <c r="G55" s="103"/>
      <c r="H55" s="103"/>
      <c r="I55" s="103"/>
      <c r="J55" s="104"/>
      <c r="K55" s="16">
        <v>13.64</v>
      </c>
    </row>
    <row r="56" spans="2:11" ht="14.25" customHeight="1" x14ac:dyDescent="0.2">
      <c r="B56" s="31" t="s">
        <v>35</v>
      </c>
      <c r="C56" s="102" t="s">
        <v>65</v>
      </c>
      <c r="D56" s="103"/>
      <c r="E56" s="103"/>
      <c r="F56" s="103"/>
      <c r="G56" s="103"/>
      <c r="H56" s="103"/>
      <c r="I56" s="157"/>
      <c r="J56" s="50"/>
      <c r="K56" s="33">
        <v>3.61</v>
      </c>
    </row>
    <row r="57" spans="2:11" ht="14.25" customHeight="1" x14ac:dyDescent="0.2">
      <c r="B57" s="92" t="s">
        <v>45</v>
      </c>
      <c r="C57" s="93"/>
      <c r="D57" s="93"/>
      <c r="E57" s="93"/>
      <c r="F57" s="93"/>
      <c r="G57" s="93"/>
      <c r="H57" s="93"/>
      <c r="I57" s="93"/>
      <c r="J57" s="94"/>
      <c r="K57" s="27">
        <f>SUM(K52:K56)</f>
        <v>1329.23</v>
      </c>
    </row>
    <row r="58" spans="2:11" ht="14.25" customHeight="1" x14ac:dyDescent="0.2">
      <c r="B58" s="6"/>
      <c r="C58" s="6"/>
      <c r="D58" s="6"/>
      <c r="E58" s="6"/>
      <c r="F58" s="6"/>
      <c r="G58" s="6"/>
      <c r="H58" s="6"/>
      <c r="I58" s="6"/>
      <c r="J58" s="6"/>
      <c r="K58" s="6"/>
    </row>
    <row r="59" spans="2:11" ht="14.25" customHeight="1" x14ac:dyDescent="0.2">
      <c r="B59" s="110" t="s">
        <v>66</v>
      </c>
      <c r="C59" s="111"/>
      <c r="D59" s="111"/>
      <c r="E59" s="111"/>
      <c r="F59" s="111"/>
      <c r="G59" s="111"/>
      <c r="H59" s="111"/>
      <c r="I59" s="111"/>
      <c r="J59" s="111"/>
      <c r="K59" s="111"/>
    </row>
    <row r="60" spans="2:11" ht="14.25" customHeight="1" x14ac:dyDescent="0.2">
      <c r="B60" s="48">
        <v>2</v>
      </c>
      <c r="C60" s="152" t="s">
        <v>67</v>
      </c>
      <c r="D60" s="153"/>
      <c r="E60" s="153"/>
      <c r="F60" s="153"/>
      <c r="G60" s="153"/>
      <c r="H60" s="153"/>
      <c r="I60" s="153"/>
      <c r="J60" s="154"/>
      <c r="K60" s="49" t="s">
        <v>28</v>
      </c>
    </row>
    <row r="61" spans="2:11" ht="14.25" customHeight="1" x14ac:dyDescent="0.2">
      <c r="B61" s="31" t="s">
        <v>40</v>
      </c>
      <c r="C61" s="102" t="s">
        <v>41</v>
      </c>
      <c r="D61" s="103"/>
      <c r="E61" s="103"/>
      <c r="F61" s="103"/>
      <c r="G61" s="103"/>
      <c r="H61" s="103"/>
      <c r="I61" s="103"/>
      <c r="J61" s="104"/>
      <c r="K61" s="33">
        <f>K36</f>
        <v>0</v>
      </c>
    </row>
    <row r="62" spans="2:11" ht="14.25" customHeight="1" x14ac:dyDescent="0.2">
      <c r="B62" s="31" t="s">
        <v>47</v>
      </c>
      <c r="C62" s="102" t="s">
        <v>48</v>
      </c>
      <c r="D62" s="103"/>
      <c r="E62" s="103"/>
      <c r="F62" s="103"/>
      <c r="G62" s="103"/>
      <c r="H62" s="103"/>
      <c r="I62" s="103"/>
      <c r="J62" s="104"/>
      <c r="K62" s="33"/>
    </row>
    <row r="63" spans="2:11" ht="14.25" customHeight="1" x14ac:dyDescent="0.2">
      <c r="B63" s="34" t="s">
        <v>60</v>
      </c>
      <c r="C63" s="105" t="s">
        <v>61</v>
      </c>
      <c r="D63" s="106"/>
      <c r="E63" s="106"/>
      <c r="F63" s="106"/>
      <c r="G63" s="106"/>
      <c r="H63" s="106"/>
      <c r="I63" s="106"/>
      <c r="J63" s="107"/>
      <c r="K63" s="36"/>
    </row>
    <row r="64" spans="2:11" ht="14.25" customHeight="1" x14ac:dyDescent="0.2">
      <c r="B64" s="92" t="s">
        <v>45</v>
      </c>
      <c r="C64" s="93"/>
      <c r="D64" s="93"/>
      <c r="E64" s="93"/>
      <c r="F64" s="93"/>
      <c r="G64" s="93"/>
      <c r="H64" s="93"/>
      <c r="I64" s="93"/>
      <c r="J64" s="94"/>
      <c r="K64" s="27">
        <f>SUM(K61:K63)</f>
        <v>0</v>
      </c>
    </row>
    <row r="65" spans="2:11" ht="14.25" customHeight="1" x14ac:dyDescent="0.2">
      <c r="B65" s="6"/>
      <c r="C65" s="6"/>
      <c r="D65" s="6"/>
      <c r="E65" s="6"/>
      <c r="F65" s="6"/>
      <c r="G65" s="6"/>
      <c r="H65" s="6"/>
      <c r="I65" s="6"/>
      <c r="J65" s="6"/>
      <c r="K65" s="6"/>
    </row>
    <row r="66" spans="2:11" ht="14.25" customHeight="1" x14ac:dyDescent="0.2">
      <c r="B66" s="110" t="s">
        <v>68</v>
      </c>
      <c r="C66" s="111"/>
      <c r="D66" s="111"/>
      <c r="E66" s="111"/>
      <c r="F66" s="111"/>
      <c r="G66" s="111"/>
      <c r="H66" s="111"/>
      <c r="I66" s="111"/>
      <c r="J66" s="111"/>
      <c r="K66" s="111"/>
    </row>
    <row r="67" spans="2:11" ht="14.25" customHeight="1" x14ac:dyDescent="0.2">
      <c r="B67" s="38">
        <v>3</v>
      </c>
      <c r="C67" s="98" t="s">
        <v>69</v>
      </c>
      <c r="D67" s="93"/>
      <c r="E67" s="93"/>
      <c r="F67" s="93"/>
      <c r="G67" s="93"/>
      <c r="H67" s="93"/>
      <c r="I67" s="94"/>
      <c r="J67" s="39" t="s">
        <v>42</v>
      </c>
      <c r="K67" s="40" t="s">
        <v>28</v>
      </c>
    </row>
    <row r="68" spans="2:11" ht="14.25" customHeight="1" x14ac:dyDescent="0.2">
      <c r="B68" s="41" t="s">
        <v>1</v>
      </c>
      <c r="C68" s="99" t="s">
        <v>70</v>
      </c>
      <c r="D68" s="100"/>
      <c r="E68" s="100"/>
      <c r="F68" s="100"/>
      <c r="G68" s="100"/>
      <c r="H68" s="100"/>
      <c r="I68" s="101"/>
      <c r="J68" s="51"/>
      <c r="K68" s="43">
        <f t="shared" ref="K68:K72" si="2">($K$29+$K$64)*J68</f>
        <v>0</v>
      </c>
    </row>
    <row r="69" spans="2:11" ht="14.25" customHeight="1" x14ac:dyDescent="0.2">
      <c r="B69" s="31" t="s">
        <v>3</v>
      </c>
      <c r="C69" s="102" t="s">
        <v>71</v>
      </c>
      <c r="D69" s="103"/>
      <c r="E69" s="103"/>
      <c r="F69" s="103"/>
      <c r="G69" s="103"/>
      <c r="H69" s="103"/>
      <c r="I69" s="104"/>
      <c r="J69" s="52"/>
      <c r="K69" s="43">
        <f t="shared" si="2"/>
        <v>0</v>
      </c>
    </row>
    <row r="70" spans="2:11" ht="14.25" customHeight="1" x14ac:dyDescent="0.2">
      <c r="B70" s="31" t="s">
        <v>6</v>
      </c>
      <c r="C70" s="102" t="s">
        <v>72</v>
      </c>
      <c r="D70" s="103"/>
      <c r="E70" s="103"/>
      <c r="F70" s="103"/>
      <c r="G70" s="103"/>
      <c r="H70" s="103"/>
      <c r="I70" s="104"/>
      <c r="J70" s="52"/>
      <c r="K70" s="43">
        <f t="shared" si="2"/>
        <v>0</v>
      </c>
    </row>
    <row r="71" spans="2:11" ht="14.25" customHeight="1" x14ac:dyDescent="0.2">
      <c r="B71" s="31" t="s">
        <v>9</v>
      </c>
      <c r="C71" s="102" t="s">
        <v>73</v>
      </c>
      <c r="D71" s="103"/>
      <c r="E71" s="103"/>
      <c r="F71" s="103"/>
      <c r="G71" s="103"/>
      <c r="H71" s="103"/>
      <c r="I71" s="104"/>
      <c r="J71" s="52"/>
      <c r="K71" s="43">
        <f t="shared" si="2"/>
        <v>0</v>
      </c>
    </row>
    <row r="72" spans="2:11" ht="14.25" customHeight="1" x14ac:dyDescent="0.2">
      <c r="B72" s="31" t="s">
        <v>33</v>
      </c>
      <c r="C72" s="102" t="s">
        <v>74</v>
      </c>
      <c r="D72" s="103"/>
      <c r="E72" s="103"/>
      <c r="F72" s="103"/>
      <c r="G72" s="103"/>
      <c r="H72" s="103"/>
      <c r="I72" s="104"/>
      <c r="J72" s="53"/>
      <c r="K72" s="43">
        <f t="shared" si="2"/>
        <v>0</v>
      </c>
    </row>
    <row r="73" spans="2:11" ht="14.25" customHeight="1" x14ac:dyDescent="0.2">
      <c r="B73" s="34" t="s">
        <v>35</v>
      </c>
      <c r="C73" s="105" t="s">
        <v>75</v>
      </c>
      <c r="D73" s="106"/>
      <c r="E73" s="106"/>
      <c r="F73" s="106"/>
      <c r="G73" s="106"/>
      <c r="H73" s="106"/>
      <c r="I73" s="107"/>
      <c r="J73" s="54"/>
      <c r="K73" s="43"/>
    </row>
    <row r="74" spans="2:11" ht="14.25" customHeight="1" x14ac:dyDescent="0.2">
      <c r="B74" s="92" t="s">
        <v>45</v>
      </c>
      <c r="C74" s="93"/>
      <c r="D74" s="93"/>
      <c r="E74" s="93"/>
      <c r="F74" s="93"/>
      <c r="G74" s="93"/>
      <c r="H74" s="93"/>
      <c r="I74" s="94"/>
      <c r="J74" s="55"/>
      <c r="K74" s="27">
        <f t="shared" ref="K74" si="3">SUM(K68:K73)</f>
        <v>0</v>
      </c>
    </row>
    <row r="75" spans="2:11" ht="14.25" customHeight="1" x14ac:dyDescent="0.2">
      <c r="B75" s="6"/>
      <c r="C75" s="6"/>
      <c r="D75" s="6"/>
      <c r="E75" s="6"/>
      <c r="F75" s="6"/>
      <c r="G75" s="6"/>
      <c r="H75" s="6"/>
      <c r="I75" s="6"/>
      <c r="J75" s="6"/>
      <c r="K75" s="6"/>
    </row>
    <row r="76" spans="2:11" ht="14.25" customHeight="1" x14ac:dyDescent="0.2">
      <c r="B76" s="110" t="s">
        <v>76</v>
      </c>
      <c r="C76" s="111"/>
      <c r="D76" s="111"/>
      <c r="E76" s="111"/>
      <c r="F76" s="111"/>
      <c r="G76" s="111"/>
      <c r="H76" s="111"/>
      <c r="I76" s="111"/>
      <c r="J76" s="111"/>
      <c r="K76" s="111"/>
    </row>
    <row r="77" spans="2:11" ht="14.25" customHeight="1" x14ac:dyDescent="0.2">
      <c r="B77" s="139" t="s">
        <v>77</v>
      </c>
      <c r="C77" s="141" t="s">
        <v>120</v>
      </c>
      <c r="D77" s="96"/>
      <c r="E77" s="96"/>
      <c r="F77" s="96"/>
      <c r="G77" s="96"/>
      <c r="H77" s="96"/>
      <c r="I77" s="142"/>
      <c r="J77" s="146" t="s">
        <v>42</v>
      </c>
      <c r="K77" s="148" t="s">
        <v>28</v>
      </c>
    </row>
    <row r="78" spans="2:11" ht="14.25" customHeight="1" x14ac:dyDescent="0.2">
      <c r="B78" s="140"/>
      <c r="C78" s="143"/>
      <c r="D78" s="144"/>
      <c r="E78" s="144"/>
      <c r="F78" s="144"/>
      <c r="G78" s="144"/>
      <c r="H78" s="144"/>
      <c r="I78" s="145"/>
      <c r="J78" s="147"/>
      <c r="K78" s="149"/>
    </row>
    <row r="79" spans="2:11" ht="14.25" customHeight="1" x14ac:dyDescent="0.2">
      <c r="B79" s="56" t="s">
        <v>1</v>
      </c>
      <c r="C79" s="99" t="s">
        <v>79</v>
      </c>
      <c r="D79" s="100"/>
      <c r="E79" s="100"/>
      <c r="F79" s="100"/>
      <c r="G79" s="100"/>
      <c r="H79" s="100"/>
      <c r="I79" s="101"/>
      <c r="J79" s="57"/>
      <c r="K79" s="58">
        <f t="shared" ref="K79:K84" si="4">(K$48+K$29)*J79</f>
        <v>0</v>
      </c>
    </row>
    <row r="80" spans="2:11" ht="14.25" customHeight="1" x14ac:dyDescent="0.2">
      <c r="B80" s="59" t="s">
        <v>3</v>
      </c>
      <c r="C80" s="102" t="s">
        <v>80</v>
      </c>
      <c r="D80" s="103"/>
      <c r="E80" s="103"/>
      <c r="F80" s="103"/>
      <c r="G80" s="103"/>
      <c r="H80" s="103"/>
      <c r="I80" s="104"/>
      <c r="J80" s="60"/>
      <c r="K80" s="58">
        <f t="shared" si="4"/>
        <v>0</v>
      </c>
    </row>
    <row r="81" spans="2:11" ht="14.25" customHeight="1" x14ac:dyDescent="0.2">
      <c r="B81" s="59" t="s">
        <v>6</v>
      </c>
      <c r="C81" s="102" t="s">
        <v>81</v>
      </c>
      <c r="D81" s="103"/>
      <c r="E81" s="103"/>
      <c r="F81" s="103"/>
      <c r="G81" s="103"/>
      <c r="H81" s="103"/>
      <c r="I81" s="104"/>
      <c r="J81" s="60"/>
      <c r="K81" s="58">
        <f t="shared" si="4"/>
        <v>0</v>
      </c>
    </row>
    <row r="82" spans="2:11" ht="14.25" customHeight="1" x14ac:dyDescent="0.2">
      <c r="B82" s="59" t="s">
        <v>9</v>
      </c>
      <c r="C82" s="102" t="s">
        <v>82</v>
      </c>
      <c r="D82" s="103"/>
      <c r="E82" s="103"/>
      <c r="F82" s="103"/>
      <c r="G82" s="103"/>
      <c r="H82" s="103"/>
      <c r="I82" s="104"/>
      <c r="J82" s="60"/>
      <c r="K82" s="58">
        <f t="shared" si="4"/>
        <v>0</v>
      </c>
    </row>
    <row r="83" spans="2:11" ht="14.25" customHeight="1" x14ac:dyDescent="0.2">
      <c r="B83" s="59" t="s">
        <v>33</v>
      </c>
      <c r="C83" s="102" t="s">
        <v>83</v>
      </c>
      <c r="D83" s="103"/>
      <c r="E83" s="103"/>
      <c r="F83" s="103"/>
      <c r="G83" s="103"/>
      <c r="H83" s="103"/>
      <c r="I83" s="104"/>
      <c r="J83" s="60"/>
      <c r="K83" s="58">
        <f t="shared" si="4"/>
        <v>0</v>
      </c>
    </row>
    <row r="84" spans="2:11" ht="14.25" customHeight="1" x14ac:dyDescent="0.2">
      <c r="B84" s="61" t="s">
        <v>35</v>
      </c>
      <c r="C84" s="105" t="s">
        <v>84</v>
      </c>
      <c r="D84" s="106"/>
      <c r="E84" s="106"/>
      <c r="F84" s="106"/>
      <c r="G84" s="106"/>
      <c r="H84" s="106"/>
      <c r="I84" s="107"/>
      <c r="J84" s="60"/>
      <c r="K84" s="58">
        <f t="shared" si="4"/>
        <v>0</v>
      </c>
    </row>
    <row r="85" spans="2:11" ht="14.25" customHeight="1" x14ac:dyDescent="0.2">
      <c r="B85" s="92" t="s">
        <v>45</v>
      </c>
      <c r="C85" s="93"/>
      <c r="D85" s="93"/>
      <c r="E85" s="93"/>
      <c r="F85" s="93"/>
      <c r="G85" s="93"/>
      <c r="H85" s="93"/>
      <c r="I85" s="94"/>
      <c r="J85" s="55"/>
      <c r="K85" s="27">
        <f t="shared" ref="K85" si="5">SUM(K79:K84)</f>
        <v>0</v>
      </c>
    </row>
    <row r="86" spans="2:11" ht="14.25" customHeight="1" x14ac:dyDescent="0.2">
      <c r="B86" s="137" t="s">
        <v>121</v>
      </c>
      <c r="C86" s="96"/>
      <c r="D86" s="96"/>
      <c r="E86" s="96"/>
      <c r="F86" s="96"/>
      <c r="G86" s="96"/>
      <c r="H86" s="96"/>
      <c r="I86" s="96"/>
      <c r="J86" s="96"/>
      <c r="K86" s="96"/>
    </row>
    <row r="87" spans="2:11" ht="14.25" customHeight="1" x14ac:dyDescent="0.2">
      <c r="B87" s="111"/>
      <c r="C87" s="111"/>
      <c r="D87" s="111"/>
      <c r="E87" s="111"/>
      <c r="F87" s="111"/>
      <c r="G87" s="111"/>
      <c r="H87" s="111"/>
      <c r="I87" s="111"/>
      <c r="J87" s="111"/>
      <c r="K87" s="111"/>
    </row>
    <row r="88" spans="2:11" ht="14.25" customHeight="1" x14ac:dyDescent="0.2">
      <c r="B88" s="110" t="s">
        <v>86</v>
      </c>
      <c r="C88" s="111"/>
      <c r="D88" s="111"/>
      <c r="E88" s="111"/>
      <c r="F88" s="111"/>
      <c r="G88" s="111"/>
      <c r="H88" s="111"/>
      <c r="I88" s="111"/>
      <c r="J88" s="111"/>
      <c r="K88" s="111"/>
    </row>
    <row r="89" spans="2:11" ht="14.25" customHeight="1" x14ac:dyDescent="0.2">
      <c r="B89" s="38" t="s">
        <v>87</v>
      </c>
      <c r="C89" s="98" t="s">
        <v>88</v>
      </c>
      <c r="D89" s="93"/>
      <c r="E89" s="93"/>
      <c r="F89" s="93"/>
      <c r="G89" s="93"/>
      <c r="H89" s="93"/>
      <c r="I89" s="94"/>
      <c r="J89" s="39" t="s">
        <v>42</v>
      </c>
      <c r="K89" s="40" t="s">
        <v>28</v>
      </c>
    </row>
    <row r="90" spans="2:11" ht="14.25" customHeight="1" x14ac:dyDescent="0.2">
      <c r="B90" s="62" t="s">
        <v>1</v>
      </c>
      <c r="C90" s="126" t="s">
        <v>89</v>
      </c>
      <c r="D90" s="121"/>
      <c r="E90" s="121"/>
      <c r="F90" s="121"/>
      <c r="G90" s="121"/>
      <c r="H90" s="121"/>
      <c r="I90" s="138"/>
      <c r="J90" s="63"/>
      <c r="K90" s="64"/>
    </row>
    <row r="91" spans="2:11" ht="14.25" customHeight="1" x14ac:dyDescent="0.2">
      <c r="B91" s="92" t="s">
        <v>45</v>
      </c>
      <c r="C91" s="93"/>
      <c r="D91" s="93"/>
      <c r="E91" s="93"/>
      <c r="F91" s="93"/>
      <c r="G91" s="93"/>
      <c r="H91" s="93"/>
      <c r="I91" s="93"/>
      <c r="J91" s="94"/>
      <c r="K91" s="65"/>
    </row>
    <row r="92" spans="2:11" ht="14.25" customHeight="1" x14ac:dyDescent="0.2">
      <c r="B92" s="6"/>
      <c r="C92" s="6"/>
      <c r="D92" s="6"/>
      <c r="E92" s="6"/>
      <c r="F92" s="6"/>
      <c r="G92" s="6"/>
      <c r="H92" s="6"/>
      <c r="I92" s="6"/>
      <c r="J92" s="6"/>
      <c r="K92" s="6"/>
    </row>
    <row r="93" spans="2:11" ht="14.25" customHeight="1" x14ac:dyDescent="0.2">
      <c r="B93" s="110" t="s">
        <v>90</v>
      </c>
      <c r="C93" s="111"/>
      <c r="D93" s="111"/>
      <c r="E93" s="111"/>
      <c r="F93" s="111"/>
      <c r="G93" s="111"/>
      <c r="H93" s="111"/>
      <c r="I93" s="111"/>
      <c r="J93" s="111"/>
      <c r="K93" s="111"/>
    </row>
    <row r="94" spans="2:11" ht="14.25" customHeight="1" x14ac:dyDescent="0.2">
      <c r="B94" s="48">
        <v>4</v>
      </c>
      <c r="C94" s="152" t="s">
        <v>91</v>
      </c>
      <c r="D94" s="153"/>
      <c r="E94" s="153"/>
      <c r="F94" s="153"/>
      <c r="G94" s="153"/>
      <c r="H94" s="153"/>
      <c r="I94" s="154"/>
      <c r="J94" s="66" t="s">
        <v>42</v>
      </c>
      <c r="K94" s="49" t="s">
        <v>28</v>
      </c>
    </row>
    <row r="95" spans="2:11" ht="14.25" customHeight="1" x14ac:dyDescent="0.2">
      <c r="B95" s="31" t="s">
        <v>77</v>
      </c>
      <c r="C95" s="155" t="s">
        <v>92</v>
      </c>
      <c r="D95" s="103"/>
      <c r="E95" s="103"/>
      <c r="F95" s="103"/>
      <c r="G95" s="103"/>
      <c r="H95" s="103"/>
      <c r="I95" s="104"/>
      <c r="J95" s="60"/>
      <c r="K95" s="67">
        <f t="shared" ref="K95" si="6">K85</f>
        <v>0</v>
      </c>
    </row>
    <row r="96" spans="2:11" ht="14.25" customHeight="1" x14ac:dyDescent="0.2">
      <c r="B96" s="34" t="s">
        <v>87</v>
      </c>
      <c r="C96" s="156" t="s">
        <v>93</v>
      </c>
      <c r="D96" s="106"/>
      <c r="E96" s="106"/>
      <c r="F96" s="106"/>
      <c r="G96" s="106"/>
      <c r="H96" s="106"/>
      <c r="I96" s="107"/>
      <c r="J96" s="68"/>
      <c r="K96" s="69"/>
    </row>
    <row r="97" spans="2:11" ht="14.25" customHeight="1" x14ac:dyDescent="0.2">
      <c r="B97" s="92" t="s">
        <v>45</v>
      </c>
      <c r="C97" s="93"/>
      <c r="D97" s="93"/>
      <c r="E97" s="93"/>
      <c r="F97" s="93"/>
      <c r="G97" s="93"/>
      <c r="H97" s="93"/>
      <c r="I97" s="93"/>
      <c r="J97" s="94"/>
      <c r="K97" s="27">
        <f>SUM(K95:K96)</f>
        <v>0</v>
      </c>
    </row>
    <row r="98" spans="2:11" ht="14.25" customHeight="1" x14ac:dyDescent="0.2">
      <c r="B98" s="6"/>
      <c r="C98" s="6"/>
      <c r="D98" s="6"/>
      <c r="E98" s="6"/>
      <c r="F98" s="6"/>
      <c r="G98" s="6"/>
      <c r="H98" s="6"/>
      <c r="I98" s="6"/>
      <c r="J98" s="6"/>
      <c r="K98" s="6"/>
    </row>
    <row r="99" spans="2:11" ht="14.25" customHeight="1" x14ac:dyDescent="0.2">
      <c r="B99" s="6"/>
      <c r="C99" s="6"/>
      <c r="D99" s="6"/>
      <c r="E99" s="6"/>
      <c r="F99" s="6"/>
      <c r="G99" s="6"/>
      <c r="H99" s="6"/>
      <c r="I99" s="6"/>
      <c r="J99" s="6"/>
      <c r="K99" s="6"/>
    </row>
    <row r="100" spans="2:11" ht="14.25" customHeight="1" x14ac:dyDescent="0.2">
      <c r="B100" s="110" t="s">
        <v>94</v>
      </c>
      <c r="C100" s="111"/>
      <c r="D100" s="111"/>
      <c r="E100" s="111"/>
      <c r="F100" s="111"/>
      <c r="G100" s="111"/>
      <c r="H100" s="111"/>
      <c r="I100" s="111"/>
      <c r="J100" s="111"/>
      <c r="K100" s="111"/>
    </row>
    <row r="101" spans="2:11" ht="14.25" customHeight="1" x14ac:dyDescent="0.2">
      <c r="B101" s="38">
        <v>5</v>
      </c>
      <c r="C101" s="151" t="s">
        <v>95</v>
      </c>
      <c r="D101" s="93"/>
      <c r="E101" s="93"/>
      <c r="F101" s="93"/>
      <c r="G101" s="93"/>
      <c r="H101" s="93"/>
      <c r="I101" s="93"/>
      <c r="J101" s="113"/>
      <c r="K101" s="70" t="s">
        <v>28</v>
      </c>
    </row>
    <row r="102" spans="2:11" ht="14.25" customHeight="1" x14ac:dyDescent="0.2">
      <c r="B102" s="71" t="s">
        <v>1</v>
      </c>
      <c r="C102" s="102" t="s">
        <v>96</v>
      </c>
      <c r="D102" s="103"/>
      <c r="E102" s="103"/>
      <c r="F102" s="103"/>
      <c r="G102" s="103"/>
      <c r="H102" s="103"/>
      <c r="I102" s="103"/>
      <c r="J102" s="104"/>
      <c r="K102" s="16">
        <f>Uniformes!G41</f>
        <v>0</v>
      </c>
    </row>
    <row r="103" spans="2:11" ht="14.25" customHeight="1" x14ac:dyDescent="0.2">
      <c r="B103" s="41" t="s">
        <v>3</v>
      </c>
      <c r="C103" s="102" t="s">
        <v>97</v>
      </c>
      <c r="D103" s="103"/>
      <c r="E103" s="103"/>
      <c r="F103" s="103"/>
      <c r="G103" s="103"/>
      <c r="H103" s="103"/>
      <c r="I103" s="103"/>
      <c r="J103" s="104"/>
      <c r="K103" s="72"/>
    </row>
    <row r="104" spans="2:11" ht="14.25" customHeight="1" x14ac:dyDescent="0.2">
      <c r="B104" s="31" t="s">
        <v>6</v>
      </c>
      <c r="C104" s="102" t="s">
        <v>98</v>
      </c>
      <c r="D104" s="103"/>
      <c r="E104" s="103"/>
      <c r="F104" s="103"/>
      <c r="G104" s="103"/>
      <c r="H104" s="103"/>
      <c r="I104" s="103"/>
      <c r="J104" s="104"/>
      <c r="K104" s="16"/>
    </row>
    <row r="105" spans="2:11" ht="14.25" customHeight="1" x14ac:dyDescent="0.2">
      <c r="B105" s="31" t="s">
        <v>6</v>
      </c>
      <c r="C105" s="102"/>
      <c r="D105" s="103"/>
      <c r="E105" s="103"/>
      <c r="F105" s="103"/>
      <c r="G105" s="103"/>
      <c r="H105" s="103"/>
      <c r="I105" s="103"/>
      <c r="J105" s="104"/>
      <c r="K105" s="16"/>
    </row>
    <row r="106" spans="2:11" ht="14.25" customHeight="1" x14ac:dyDescent="0.2">
      <c r="B106" s="34" t="s">
        <v>9</v>
      </c>
      <c r="C106" s="105"/>
      <c r="D106" s="106"/>
      <c r="E106" s="106"/>
      <c r="F106" s="106"/>
      <c r="G106" s="106"/>
      <c r="H106" s="106"/>
      <c r="I106" s="106"/>
      <c r="J106" s="107"/>
      <c r="K106" s="73"/>
    </row>
    <row r="107" spans="2:11" ht="14.25" customHeight="1" x14ac:dyDescent="0.2">
      <c r="B107" s="92" t="s">
        <v>45</v>
      </c>
      <c r="C107" s="93"/>
      <c r="D107" s="93"/>
      <c r="E107" s="93"/>
      <c r="F107" s="93"/>
      <c r="G107" s="93"/>
      <c r="H107" s="93"/>
      <c r="I107" s="93"/>
      <c r="J107" s="94"/>
      <c r="K107" s="27">
        <f>SUM(K102:K106)</f>
        <v>0</v>
      </c>
    </row>
    <row r="108" spans="2:11" ht="14.25" customHeight="1" x14ac:dyDescent="0.2">
      <c r="B108" s="150"/>
      <c r="C108" s="111"/>
      <c r="D108" s="111"/>
      <c r="E108" s="111"/>
      <c r="F108" s="111"/>
      <c r="G108" s="111"/>
      <c r="H108" s="111"/>
      <c r="I108" s="6"/>
      <c r="J108" s="6"/>
      <c r="K108" s="6"/>
    </row>
    <row r="109" spans="2:11" ht="14.25" customHeight="1" x14ac:dyDescent="0.2">
      <c r="B109" s="6"/>
      <c r="C109" s="6"/>
      <c r="D109" s="6"/>
      <c r="E109" s="6"/>
      <c r="F109" s="6"/>
      <c r="G109" s="6"/>
      <c r="H109" s="6"/>
      <c r="I109" s="6"/>
      <c r="J109" s="6"/>
      <c r="K109" s="6"/>
    </row>
    <row r="110" spans="2:11" ht="14.25" customHeight="1" x14ac:dyDescent="0.2">
      <c r="B110" s="110" t="s">
        <v>99</v>
      </c>
      <c r="C110" s="111"/>
      <c r="D110" s="111"/>
      <c r="E110" s="111"/>
      <c r="F110" s="111"/>
      <c r="G110" s="111"/>
      <c r="H110" s="111"/>
      <c r="I110" s="111"/>
      <c r="J110" s="111"/>
      <c r="K110" s="111"/>
    </row>
    <row r="111" spans="2:11" ht="14.25" customHeight="1" x14ac:dyDescent="0.2">
      <c r="B111" s="38">
        <v>6</v>
      </c>
      <c r="C111" s="151" t="s">
        <v>100</v>
      </c>
      <c r="D111" s="93"/>
      <c r="E111" s="93"/>
      <c r="F111" s="93"/>
      <c r="G111" s="93"/>
      <c r="H111" s="93"/>
      <c r="I111" s="113"/>
      <c r="J111" s="74" t="s">
        <v>101</v>
      </c>
      <c r="K111" s="70" t="s">
        <v>28</v>
      </c>
    </row>
    <row r="112" spans="2:11" ht="14.25" customHeight="1" x14ac:dyDescent="0.2">
      <c r="B112" s="41" t="s">
        <v>1</v>
      </c>
      <c r="C112" s="99" t="s">
        <v>102</v>
      </c>
      <c r="D112" s="100"/>
      <c r="E112" s="100"/>
      <c r="F112" s="100"/>
      <c r="G112" s="100"/>
      <c r="H112" s="100"/>
      <c r="I112" s="101"/>
      <c r="J112" s="75"/>
      <c r="K112" s="72">
        <f>J112*K128</f>
        <v>0</v>
      </c>
    </row>
    <row r="113" spans="2:11" ht="14.25" customHeight="1" x14ac:dyDescent="0.2">
      <c r="B113" s="31" t="s">
        <v>3</v>
      </c>
      <c r="C113" s="102" t="s">
        <v>103</v>
      </c>
      <c r="D113" s="103"/>
      <c r="E113" s="103"/>
      <c r="F113" s="103"/>
      <c r="G113" s="103"/>
      <c r="H113" s="103"/>
      <c r="I113" s="104"/>
      <c r="J113" s="75"/>
      <c r="K113" s="16">
        <f>J113*(K112+$K$128)</f>
        <v>0</v>
      </c>
    </row>
    <row r="114" spans="2:11" ht="14.25" customHeight="1" x14ac:dyDescent="0.2">
      <c r="B114" s="31" t="s">
        <v>6</v>
      </c>
      <c r="C114" s="102" t="s">
        <v>104</v>
      </c>
      <c r="D114" s="103"/>
      <c r="E114" s="103"/>
      <c r="F114" s="103"/>
      <c r="G114" s="103"/>
      <c r="H114" s="103"/>
      <c r="I114" s="104"/>
      <c r="J114" s="76"/>
      <c r="K114" s="16"/>
    </row>
    <row r="115" spans="2:11" ht="14.25" customHeight="1" x14ac:dyDescent="0.2">
      <c r="B115" s="31"/>
      <c r="C115" s="59"/>
      <c r="D115" s="102" t="s">
        <v>105</v>
      </c>
      <c r="E115" s="103"/>
      <c r="F115" s="103"/>
      <c r="G115" s="103"/>
      <c r="H115" s="103"/>
      <c r="I115" s="104"/>
      <c r="J115" s="32"/>
      <c r="K115" s="16">
        <f>(K128+K112+K113)/(1-J114)*J115</f>
        <v>0</v>
      </c>
    </row>
    <row r="116" spans="2:11" ht="14.25" customHeight="1" x14ac:dyDescent="0.2">
      <c r="B116" s="31"/>
      <c r="C116" s="59"/>
      <c r="D116" s="102" t="s">
        <v>106</v>
      </c>
      <c r="E116" s="103"/>
      <c r="F116" s="103"/>
      <c r="G116" s="103"/>
      <c r="H116" s="103"/>
      <c r="I116" s="104"/>
      <c r="J116" s="32"/>
      <c r="K116" s="16"/>
    </row>
    <row r="117" spans="2:11" ht="14.25" customHeight="1" x14ac:dyDescent="0.2">
      <c r="B117" s="31"/>
      <c r="C117" s="59"/>
      <c r="D117" s="102" t="s">
        <v>107</v>
      </c>
      <c r="E117" s="103"/>
      <c r="F117" s="103"/>
      <c r="G117" s="103"/>
      <c r="H117" s="103"/>
      <c r="I117" s="104"/>
      <c r="J117" s="32"/>
      <c r="K117" s="16">
        <f>(K128+K112+K113)/(1-J114)*J117</f>
        <v>0</v>
      </c>
    </row>
    <row r="118" spans="2:11" ht="14.25" customHeight="1" x14ac:dyDescent="0.2">
      <c r="B118" s="34"/>
      <c r="C118" s="61"/>
      <c r="D118" s="105" t="s">
        <v>108</v>
      </c>
      <c r="E118" s="106"/>
      <c r="F118" s="106"/>
      <c r="G118" s="106"/>
      <c r="H118" s="106"/>
      <c r="I118" s="107"/>
      <c r="J118" s="35"/>
      <c r="K118" s="73"/>
    </row>
    <row r="119" spans="2:11" ht="14.25" customHeight="1" x14ac:dyDescent="0.2">
      <c r="B119" s="92" t="s">
        <v>45</v>
      </c>
      <c r="C119" s="93"/>
      <c r="D119" s="93"/>
      <c r="E119" s="93"/>
      <c r="F119" s="93"/>
      <c r="G119" s="93"/>
      <c r="H119" s="93"/>
      <c r="I119" s="93"/>
      <c r="J119" s="94"/>
      <c r="K119" s="27">
        <f>SUM(K112:K118)</f>
        <v>0</v>
      </c>
    </row>
    <row r="120" spans="2:11" ht="14.25" customHeight="1" x14ac:dyDescent="0.2">
      <c r="B120" s="6"/>
      <c r="C120" s="6"/>
      <c r="D120" s="6"/>
      <c r="E120" s="6"/>
      <c r="F120" s="6"/>
      <c r="G120" s="6"/>
      <c r="H120" s="6"/>
      <c r="I120" s="6"/>
      <c r="J120" s="6"/>
      <c r="K120" s="6"/>
    </row>
    <row r="121" spans="2:11" ht="14.25" customHeight="1" x14ac:dyDescent="0.2">
      <c r="B121" s="110" t="s">
        <v>109</v>
      </c>
      <c r="C121" s="111"/>
      <c r="D121" s="111"/>
      <c r="E121" s="111"/>
      <c r="F121" s="111"/>
      <c r="G121" s="111"/>
      <c r="H121" s="111"/>
      <c r="I121" s="111"/>
      <c r="J121" s="111"/>
      <c r="K121" s="111"/>
    </row>
    <row r="122" spans="2:11" ht="14.25" customHeight="1" x14ac:dyDescent="0.2">
      <c r="B122" s="92" t="s">
        <v>110</v>
      </c>
      <c r="C122" s="93"/>
      <c r="D122" s="93"/>
      <c r="E122" s="93"/>
      <c r="F122" s="93"/>
      <c r="G122" s="93"/>
      <c r="H122" s="93"/>
      <c r="I122" s="93"/>
      <c r="J122" s="94"/>
      <c r="K122" s="40" t="s">
        <v>28</v>
      </c>
    </row>
    <row r="123" spans="2:11" ht="14.25" customHeight="1" x14ac:dyDescent="0.2">
      <c r="B123" s="77" t="s">
        <v>1</v>
      </c>
      <c r="C123" s="99" t="s">
        <v>111</v>
      </c>
      <c r="D123" s="100"/>
      <c r="E123" s="100"/>
      <c r="F123" s="100"/>
      <c r="G123" s="100"/>
      <c r="H123" s="100"/>
      <c r="I123" s="100"/>
      <c r="J123" s="101"/>
      <c r="K123" s="43"/>
    </row>
    <row r="124" spans="2:11" ht="14.25" customHeight="1" x14ac:dyDescent="0.2">
      <c r="B124" s="78" t="s">
        <v>3</v>
      </c>
      <c r="C124" s="102" t="s">
        <v>38</v>
      </c>
      <c r="D124" s="103"/>
      <c r="E124" s="103"/>
      <c r="F124" s="103"/>
      <c r="G124" s="103"/>
      <c r="H124" s="103"/>
      <c r="I124" s="103"/>
      <c r="J124" s="104"/>
      <c r="K124" s="33">
        <f>K64</f>
        <v>0</v>
      </c>
    </row>
    <row r="125" spans="2:11" ht="14.25" customHeight="1" x14ac:dyDescent="0.2">
      <c r="B125" s="78" t="s">
        <v>6</v>
      </c>
      <c r="C125" s="102" t="s">
        <v>112</v>
      </c>
      <c r="D125" s="103"/>
      <c r="E125" s="103"/>
      <c r="F125" s="103"/>
      <c r="G125" s="103"/>
      <c r="H125" s="103"/>
      <c r="I125" s="103"/>
      <c r="J125" s="104"/>
      <c r="K125" s="33">
        <f>K74</f>
        <v>0</v>
      </c>
    </row>
    <row r="126" spans="2:11" ht="14.25" customHeight="1" x14ac:dyDescent="0.2">
      <c r="B126" s="78" t="s">
        <v>9</v>
      </c>
      <c r="C126" s="102" t="s">
        <v>113</v>
      </c>
      <c r="D126" s="103"/>
      <c r="E126" s="103"/>
      <c r="F126" s="103"/>
      <c r="G126" s="103"/>
      <c r="H126" s="103"/>
      <c r="I126" s="103"/>
      <c r="J126" s="104"/>
      <c r="K126" s="33">
        <f>K97</f>
        <v>0</v>
      </c>
    </row>
    <row r="127" spans="2:11" ht="14.25" customHeight="1" x14ac:dyDescent="0.2">
      <c r="B127" s="78" t="s">
        <v>33</v>
      </c>
      <c r="C127" s="102" t="s">
        <v>94</v>
      </c>
      <c r="D127" s="103"/>
      <c r="E127" s="103"/>
      <c r="F127" s="103"/>
      <c r="G127" s="103"/>
      <c r="H127" s="103"/>
      <c r="I127" s="103"/>
      <c r="J127" s="104"/>
      <c r="K127" s="16">
        <f>K107</f>
        <v>0</v>
      </c>
    </row>
    <row r="128" spans="2:11" ht="14.25" customHeight="1" x14ac:dyDescent="0.2">
      <c r="B128" s="109" t="s">
        <v>114</v>
      </c>
      <c r="C128" s="103"/>
      <c r="D128" s="103"/>
      <c r="E128" s="103"/>
      <c r="F128" s="103"/>
      <c r="G128" s="103"/>
      <c r="H128" s="103"/>
      <c r="I128" s="103"/>
      <c r="J128" s="104"/>
      <c r="K128" s="16"/>
    </row>
    <row r="129" spans="2:13" ht="14.25" customHeight="1" x14ac:dyDescent="0.2">
      <c r="B129" s="79" t="s">
        <v>35</v>
      </c>
      <c r="C129" s="105" t="s">
        <v>99</v>
      </c>
      <c r="D129" s="106"/>
      <c r="E129" s="106"/>
      <c r="F129" s="106"/>
      <c r="G129" s="106"/>
      <c r="H129" s="106"/>
      <c r="I129" s="106"/>
      <c r="J129" s="107"/>
      <c r="K129" s="73">
        <f>K119</f>
        <v>0</v>
      </c>
    </row>
    <row r="130" spans="2:13" ht="14.25" customHeight="1" x14ac:dyDescent="0.2">
      <c r="B130" s="108" t="s">
        <v>115</v>
      </c>
      <c r="C130" s="93"/>
      <c r="D130" s="93"/>
      <c r="E130" s="93"/>
      <c r="F130" s="93"/>
      <c r="G130" s="93"/>
      <c r="H130" s="93"/>
      <c r="I130" s="93"/>
      <c r="J130" s="94"/>
      <c r="K130" s="80">
        <f>SUM(K128:K129)</f>
        <v>0</v>
      </c>
      <c r="L130" s="3"/>
      <c r="M130" s="3"/>
    </row>
    <row r="131" spans="2:13" ht="14.25" customHeight="1" x14ac:dyDescent="0.2">
      <c r="K131" s="3">
        <f>K130*K12</f>
        <v>0</v>
      </c>
    </row>
    <row r="132" spans="2:13" ht="14.25" customHeight="1" x14ac:dyDescent="0.2"/>
    <row r="133" spans="2:13" ht="14.25" customHeight="1" x14ac:dyDescent="0.2"/>
    <row r="134" spans="2:13" ht="14.25" customHeight="1" x14ac:dyDescent="0.2"/>
    <row r="135" spans="2:13" ht="14.25" customHeight="1" x14ac:dyDescent="0.2"/>
    <row r="136" spans="2:13" ht="14.25" customHeight="1" x14ac:dyDescent="0.2"/>
    <row r="137" spans="2:13" ht="14.25" customHeight="1" x14ac:dyDescent="0.2"/>
    <row r="138" spans="2:13" ht="14.25" customHeight="1" x14ac:dyDescent="0.2"/>
    <row r="139" spans="2:13" ht="14.25" customHeight="1" x14ac:dyDescent="0.2"/>
    <row r="140" spans="2:13" ht="14.25" customHeight="1" x14ac:dyDescent="0.2"/>
    <row r="141" spans="2:13" ht="14.25" customHeight="1" x14ac:dyDescent="0.2"/>
    <row r="142" spans="2:13" ht="14.25" customHeight="1" x14ac:dyDescent="0.2"/>
    <row r="143" spans="2:13" ht="14.25" customHeight="1" x14ac:dyDescent="0.2"/>
    <row r="144" spans="2:13"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21">
    <mergeCell ref="C44:I44"/>
    <mergeCell ref="C45:I45"/>
    <mergeCell ref="C46:I46"/>
    <mergeCell ref="C47:I47"/>
    <mergeCell ref="B48:I48"/>
    <mergeCell ref="B50:K50"/>
    <mergeCell ref="C51:J51"/>
    <mergeCell ref="C52:J52"/>
    <mergeCell ref="C53:J53"/>
    <mergeCell ref="C54:J54"/>
    <mergeCell ref="C55:J55"/>
    <mergeCell ref="C56:I56"/>
    <mergeCell ref="B57:J57"/>
    <mergeCell ref="B59:K59"/>
    <mergeCell ref="C60:J60"/>
    <mergeCell ref="C61:J61"/>
    <mergeCell ref="C62:J62"/>
    <mergeCell ref="C63:J63"/>
    <mergeCell ref="C79:I79"/>
    <mergeCell ref="C80:I80"/>
    <mergeCell ref="C81:I81"/>
    <mergeCell ref="B64:J64"/>
    <mergeCell ref="B66:K66"/>
    <mergeCell ref="C67:I67"/>
    <mergeCell ref="C68:I68"/>
    <mergeCell ref="C69:I69"/>
    <mergeCell ref="C70:I70"/>
    <mergeCell ref="C71:I71"/>
    <mergeCell ref="C72:I72"/>
    <mergeCell ref="C73:I73"/>
    <mergeCell ref="C106:J106"/>
    <mergeCell ref="B107:J107"/>
    <mergeCell ref="B108:H108"/>
    <mergeCell ref="B110:K110"/>
    <mergeCell ref="C111:I111"/>
    <mergeCell ref="C112:I112"/>
    <mergeCell ref="C113:I113"/>
    <mergeCell ref="B93:K93"/>
    <mergeCell ref="C94:I94"/>
    <mergeCell ref="C95:I95"/>
    <mergeCell ref="C96:I96"/>
    <mergeCell ref="B97:J97"/>
    <mergeCell ref="B100:K100"/>
    <mergeCell ref="C101:J101"/>
    <mergeCell ref="C102:J102"/>
    <mergeCell ref="C103:J103"/>
    <mergeCell ref="C7:I7"/>
    <mergeCell ref="J7:K7"/>
    <mergeCell ref="B8:I8"/>
    <mergeCell ref="B10:K10"/>
    <mergeCell ref="B11:I11"/>
    <mergeCell ref="B12:I12"/>
    <mergeCell ref="B14:K14"/>
    <mergeCell ref="C15:J15"/>
    <mergeCell ref="C104:J104"/>
    <mergeCell ref="C82:I82"/>
    <mergeCell ref="C83:I83"/>
    <mergeCell ref="C84:I84"/>
    <mergeCell ref="B85:I85"/>
    <mergeCell ref="B86:K87"/>
    <mergeCell ref="B88:K88"/>
    <mergeCell ref="C89:I89"/>
    <mergeCell ref="C90:I90"/>
    <mergeCell ref="B91:J91"/>
    <mergeCell ref="B74:I74"/>
    <mergeCell ref="B76:K76"/>
    <mergeCell ref="B77:B78"/>
    <mergeCell ref="C77:I78"/>
    <mergeCell ref="J77:J78"/>
    <mergeCell ref="K77:K78"/>
    <mergeCell ref="B1:K1"/>
    <mergeCell ref="B2:K2"/>
    <mergeCell ref="B3:K3"/>
    <mergeCell ref="C4:I4"/>
    <mergeCell ref="J4:K4"/>
    <mergeCell ref="C5:I5"/>
    <mergeCell ref="J5:K5"/>
    <mergeCell ref="C6:I6"/>
    <mergeCell ref="J6:K6"/>
    <mergeCell ref="C16:J16"/>
    <mergeCell ref="C17:J17"/>
    <mergeCell ref="C18:J18"/>
    <mergeCell ref="C19:J19"/>
    <mergeCell ref="B21:J21"/>
    <mergeCell ref="C22:J22"/>
    <mergeCell ref="C23:J23"/>
    <mergeCell ref="C24:J24"/>
    <mergeCell ref="C25:J25"/>
    <mergeCell ref="C26:J26"/>
    <mergeCell ref="C27:J27"/>
    <mergeCell ref="C28:J28"/>
    <mergeCell ref="B29:J29"/>
    <mergeCell ref="B31:K31"/>
    <mergeCell ref="B32:K32"/>
    <mergeCell ref="C33:I33"/>
    <mergeCell ref="C34:I34"/>
    <mergeCell ref="C35:I35"/>
    <mergeCell ref="B36:I36"/>
    <mergeCell ref="B38:K38"/>
    <mergeCell ref="C39:I39"/>
    <mergeCell ref="C40:I40"/>
    <mergeCell ref="C41:I41"/>
    <mergeCell ref="C42:I42"/>
    <mergeCell ref="C43:I43"/>
    <mergeCell ref="C129:J129"/>
    <mergeCell ref="B130:J130"/>
    <mergeCell ref="B122:J122"/>
    <mergeCell ref="C123:J123"/>
    <mergeCell ref="C124:J124"/>
    <mergeCell ref="C125:J125"/>
    <mergeCell ref="C126:J126"/>
    <mergeCell ref="C127:J127"/>
    <mergeCell ref="B128:J128"/>
    <mergeCell ref="C114:I114"/>
    <mergeCell ref="D115:I115"/>
    <mergeCell ref="D116:I116"/>
    <mergeCell ref="D117:I117"/>
    <mergeCell ref="D118:I118"/>
    <mergeCell ref="B119:J119"/>
    <mergeCell ref="B121:K121"/>
    <mergeCell ref="C105:J105"/>
  </mergeCells>
  <pageMargins left="0.511811024" right="0.511811024" top="0.78740157499999996" bottom="0.78740157499999996"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L1000"/>
  <sheetViews>
    <sheetView tabSelected="1" workbookViewId="0">
      <selection activeCell="C126" sqref="C126:J126"/>
    </sheetView>
  </sheetViews>
  <sheetFormatPr baseColWidth="10" defaultColWidth="14.5" defaultRowHeight="15" customHeight="1" x14ac:dyDescent="0.2"/>
  <cols>
    <col min="1" max="1" width="8.6640625" customWidth="1"/>
    <col min="2" max="2" width="5.5" customWidth="1"/>
    <col min="3" max="9" width="8.6640625" customWidth="1"/>
    <col min="10" max="10" width="13.83203125" customWidth="1"/>
    <col min="11" max="11" width="34.6640625" customWidth="1"/>
    <col min="12" max="12" width="11.83203125" customWidth="1"/>
    <col min="13" max="26" width="8.6640625" customWidth="1"/>
  </cols>
  <sheetData>
    <row r="1" spans="2:11" ht="88.5" customHeight="1" x14ac:dyDescent="0.2">
      <c r="B1" s="126"/>
      <c r="C1" s="121"/>
      <c r="D1" s="121"/>
      <c r="E1" s="121"/>
      <c r="F1" s="121"/>
      <c r="G1" s="121"/>
      <c r="H1" s="121"/>
      <c r="I1" s="121"/>
      <c r="J1" s="121"/>
      <c r="K1" s="122"/>
    </row>
    <row r="2" spans="2:11" ht="97.5" customHeight="1" x14ac:dyDescent="0.2">
      <c r="B2" s="127" t="s">
        <v>160</v>
      </c>
      <c r="C2" s="121"/>
      <c r="D2" s="121"/>
      <c r="E2" s="121"/>
      <c r="F2" s="121"/>
      <c r="G2" s="121"/>
      <c r="H2" s="121"/>
      <c r="I2" s="121"/>
      <c r="J2" s="121"/>
      <c r="K2" s="122"/>
    </row>
    <row r="3" spans="2:11" ht="14.25" customHeight="1" x14ac:dyDescent="0.2">
      <c r="B3" s="128" t="s">
        <v>0</v>
      </c>
      <c r="C3" s="103"/>
      <c r="D3" s="103"/>
      <c r="E3" s="103"/>
      <c r="F3" s="103"/>
      <c r="G3" s="103"/>
      <c r="H3" s="103"/>
      <c r="I3" s="103"/>
      <c r="J3" s="103"/>
      <c r="K3" s="104"/>
    </row>
    <row r="4" spans="2:11" ht="14.25" customHeight="1" x14ac:dyDescent="0.2">
      <c r="B4" s="4" t="s">
        <v>1</v>
      </c>
      <c r="C4" s="129" t="s">
        <v>2</v>
      </c>
      <c r="D4" s="103"/>
      <c r="E4" s="103"/>
      <c r="F4" s="103"/>
      <c r="G4" s="103"/>
      <c r="H4" s="103"/>
      <c r="I4" s="104"/>
      <c r="J4" s="129"/>
      <c r="K4" s="104"/>
    </row>
    <row r="5" spans="2:11" ht="14.25" customHeight="1" x14ac:dyDescent="0.2">
      <c r="B5" s="4" t="s">
        <v>3</v>
      </c>
      <c r="C5" s="129" t="s">
        <v>4</v>
      </c>
      <c r="D5" s="103"/>
      <c r="E5" s="103"/>
      <c r="F5" s="103"/>
      <c r="G5" s="103"/>
      <c r="H5" s="103"/>
      <c r="I5" s="104"/>
      <c r="J5" s="129" t="s">
        <v>5</v>
      </c>
      <c r="K5" s="104"/>
    </row>
    <row r="6" spans="2:11" ht="14.25" customHeight="1" x14ac:dyDescent="0.2">
      <c r="B6" s="4" t="s">
        <v>6</v>
      </c>
      <c r="C6" s="129" t="s">
        <v>7</v>
      </c>
      <c r="D6" s="103"/>
      <c r="E6" s="103"/>
      <c r="F6" s="103"/>
      <c r="G6" s="103"/>
      <c r="H6" s="103"/>
      <c r="I6" s="104"/>
      <c r="J6" s="129" t="s">
        <v>8</v>
      </c>
      <c r="K6" s="104"/>
    </row>
    <row r="7" spans="2:11" ht="14.25" customHeight="1" x14ac:dyDescent="0.2">
      <c r="B7" s="5" t="s">
        <v>9</v>
      </c>
      <c r="C7" s="129" t="s">
        <v>10</v>
      </c>
      <c r="D7" s="103"/>
      <c r="E7" s="103"/>
      <c r="F7" s="103"/>
      <c r="G7" s="103"/>
      <c r="H7" s="103"/>
      <c r="I7" s="104"/>
      <c r="J7" s="131">
        <v>12</v>
      </c>
      <c r="K7" s="104"/>
    </row>
    <row r="8" spans="2:11" ht="14.25" customHeight="1" x14ac:dyDescent="0.2">
      <c r="B8" s="132"/>
      <c r="C8" s="111"/>
      <c r="D8" s="111"/>
      <c r="E8" s="111"/>
      <c r="F8" s="111"/>
      <c r="G8" s="111"/>
      <c r="H8" s="111"/>
      <c r="I8" s="111"/>
      <c r="J8" s="6"/>
      <c r="K8" s="6"/>
    </row>
    <row r="9" spans="2:11" ht="14.25" customHeight="1" x14ac:dyDescent="0.2">
      <c r="B9" s="7"/>
      <c r="C9" s="7"/>
      <c r="D9" s="6"/>
      <c r="E9" s="6"/>
      <c r="F9" s="6"/>
      <c r="G9" s="6"/>
      <c r="H9" s="6"/>
      <c r="I9" s="6"/>
      <c r="J9" s="6"/>
      <c r="K9" s="6"/>
    </row>
    <row r="10" spans="2:11" ht="14.25" customHeight="1" x14ac:dyDescent="0.2">
      <c r="B10" s="92" t="s">
        <v>11</v>
      </c>
      <c r="C10" s="93"/>
      <c r="D10" s="93"/>
      <c r="E10" s="93"/>
      <c r="F10" s="93"/>
      <c r="G10" s="93"/>
      <c r="H10" s="93"/>
      <c r="I10" s="93"/>
      <c r="J10" s="93"/>
      <c r="K10" s="115"/>
    </row>
    <row r="11" spans="2:11" ht="14.25" customHeight="1" x14ac:dyDescent="0.2">
      <c r="B11" s="133" t="s">
        <v>12</v>
      </c>
      <c r="C11" s="100"/>
      <c r="D11" s="100"/>
      <c r="E11" s="100"/>
      <c r="F11" s="100"/>
      <c r="G11" s="100"/>
      <c r="H11" s="100"/>
      <c r="I11" s="101"/>
      <c r="J11" s="8" t="s">
        <v>13</v>
      </c>
      <c r="K11" s="9" t="s">
        <v>14</v>
      </c>
    </row>
    <row r="12" spans="2:11" ht="17.25" customHeight="1" x14ac:dyDescent="0.2">
      <c r="B12" s="159" t="s">
        <v>122</v>
      </c>
      <c r="C12" s="103"/>
      <c r="D12" s="103"/>
      <c r="E12" s="103"/>
      <c r="F12" s="103"/>
      <c r="G12" s="103"/>
      <c r="H12" s="103"/>
      <c r="I12" s="104"/>
      <c r="J12" s="10" t="s">
        <v>16</v>
      </c>
      <c r="K12" s="11">
        <v>1</v>
      </c>
    </row>
    <row r="13" spans="2:11" ht="14.25" customHeight="1" x14ac:dyDescent="0.2">
      <c r="B13" s="12"/>
      <c r="C13" s="12"/>
      <c r="D13" s="12"/>
      <c r="E13" s="12"/>
      <c r="F13" s="12"/>
      <c r="G13" s="12"/>
      <c r="H13" s="12"/>
      <c r="I13" s="6"/>
      <c r="J13" s="6"/>
      <c r="K13" s="6"/>
    </row>
    <row r="14" spans="2:11" ht="14.25" customHeight="1" x14ac:dyDescent="0.2">
      <c r="B14" s="135" t="s">
        <v>17</v>
      </c>
      <c r="C14" s="93"/>
      <c r="D14" s="93"/>
      <c r="E14" s="93"/>
      <c r="F14" s="93"/>
      <c r="G14" s="93"/>
      <c r="H14" s="93"/>
      <c r="I14" s="93"/>
      <c r="J14" s="93"/>
      <c r="K14" s="115"/>
    </row>
    <row r="15" spans="2:11" ht="14.25" customHeight="1" x14ac:dyDescent="0.2">
      <c r="B15" s="13">
        <v>1</v>
      </c>
      <c r="C15" s="124" t="s">
        <v>18</v>
      </c>
      <c r="D15" s="125"/>
      <c r="E15" s="125"/>
      <c r="F15" s="125"/>
      <c r="G15" s="125"/>
      <c r="H15" s="125"/>
      <c r="I15" s="125"/>
      <c r="J15" s="136"/>
      <c r="K15" s="14" t="str">
        <f>B12</f>
        <v>Recepcionista/Assistente
Administrativo</v>
      </c>
    </row>
    <row r="16" spans="2:11" ht="14.25" customHeight="1" x14ac:dyDescent="0.2">
      <c r="B16" s="15">
        <v>2</v>
      </c>
      <c r="C16" s="112" t="s">
        <v>19</v>
      </c>
      <c r="D16" s="103"/>
      <c r="E16" s="103"/>
      <c r="F16" s="103"/>
      <c r="G16" s="103"/>
      <c r="H16" s="103"/>
      <c r="I16" s="103"/>
      <c r="J16" s="104"/>
      <c r="K16" s="16">
        <v>2574.37</v>
      </c>
    </row>
    <row r="17" spans="2:11" ht="14.25" customHeight="1" x14ac:dyDescent="0.2">
      <c r="B17" s="15">
        <v>3</v>
      </c>
      <c r="C17" s="112" t="s">
        <v>20</v>
      </c>
      <c r="D17" s="103"/>
      <c r="E17" s="103"/>
      <c r="F17" s="103"/>
      <c r="G17" s="103"/>
      <c r="H17" s="103"/>
      <c r="I17" s="103"/>
      <c r="J17" s="104"/>
      <c r="K17" s="17" t="s">
        <v>123</v>
      </c>
    </row>
    <row r="18" spans="2:11" ht="14.25" customHeight="1" x14ac:dyDescent="0.2">
      <c r="B18" s="15">
        <v>4</v>
      </c>
      <c r="C18" s="112" t="s">
        <v>22</v>
      </c>
      <c r="D18" s="103"/>
      <c r="E18" s="103"/>
      <c r="F18" s="103"/>
      <c r="G18" s="103"/>
      <c r="H18" s="103"/>
      <c r="I18" s="103"/>
      <c r="J18" s="104"/>
      <c r="K18" s="18">
        <v>45658</v>
      </c>
    </row>
    <row r="19" spans="2:11" ht="14.25" customHeight="1" x14ac:dyDescent="0.2">
      <c r="B19" s="19">
        <v>5</v>
      </c>
      <c r="C19" s="117" t="s">
        <v>23</v>
      </c>
      <c r="D19" s="118"/>
      <c r="E19" s="118"/>
      <c r="F19" s="118"/>
      <c r="G19" s="118"/>
      <c r="H19" s="118"/>
      <c r="I19" s="118"/>
      <c r="J19" s="119"/>
      <c r="K19" s="81">
        <v>847850</v>
      </c>
    </row>
    <row r="20" spans="2:11" ht="14.25" customHeight="1" x14ac:dyDescent="0.2">
      <c r="B20" s="6"/>
      <c r="C20" s="6"/>
      <c r="D20" s="6"/>
      <c r="E20" s="6"/>
      <c r="F20" s="6"/>
      <c r="G20" s="6"/>
      <c r="H20" s="6"/>
      <c r="I20" s="6"/>
      <c r="J20" s="6"/>
      <c r="K20" s="6"/>
    </row>
    <row r="21" spans="2:11" ht="14.25" customHeight="1" x14ac:dyDescent="0.2">
      <c r="B21" s="120" t="s">
        <v>25</v>
      </c>
      <c r="C21" s="121"/>
      <c r="D21" s="121"/>
      <c r="E21" s="121"/>
      <c r="F21" s="121"/>
      <c r="G21" s="121"/>
      <c r="H21" s="121"/>
      <c r="I21" s="121"/>
      <c r="J21" s="122"/>
      <c r="K21" s="6"/>
    </row>
    <row r="22" spans="2:11" ht="14.25" customHeight="1" x14ac:dyDescent="0.2">
      <c r="B22" s="21" t="s">
        <v>26</v>
      </c>
      <c r="C22" s="123" t="s">
        <v>27</v>
      </c>
      <c r="D22" s="93"/>
      <c r="E22" s="93"/>
      <c r="F22" s="93"/>
      <c r="G22" s="93"/>
      <c r="H22" s="93"/>
      <c r="I22" s="93"/>
      <c r="J22" s="94"/>
      <c r="K22" s="22" t="s">
        <v>28</v>
      </c>
    </row>
    <row r="23" spans="2:11" ht="14.25" customHeight="1" x14ac:dyDescent="0.2">
      <c r="B23" s="23" t="s">
        <v>1</v>
      </c>
      <c r="C23" s="124" t="s">
        <v>29</v>
      </c>
      <c r="D23" s="125"/>
      <c r="E23" s="125"/>
      <c r="F23" s="125"/>
      <c r="G23" s="125"/>
      <c r="H23" s="125"/>
      <c r="I23" s="125"/>
      <c r="J23" s="125"/>
      <c r="K23" s="24">
        <f>K16</f>
        <v>2574.37</v>
      </c>
    </row>
    <row r="24" spans="2:11" ht="14.25" customHeight="1" x14ac:dyDescent="0.2">
      <c r="B24" s="25" t="s">
        <v>3</v>
      </c>
      <c r="C24" s="112" t="s">
        <v>30</v>
      </c>
      <c r="D24" s="103"/>
      <c r="E24" s="103"/>
      <c r="F24" s="103"/>
      <c r="G24" s="103"/>
      <c r="H24" s="103"/>
      <c r="I24" s="103"/>
      <c r="J24" s="103"/>
      <c r="K24" s="26"/>
    </row>
    <row r="25" spans="2:11" ht="14.25" customHeight="1" x14ac:dyDescent="0.2">
      <c r="B25" s="25" t="s">
        <v>6</v>
      </c>
      <c r="C25" s="112" t="s">
        <v>31</v>
      </c>
      <c r="D25" s="103"/>
      <c r="E25" s="103"/>
      <c r="F25" s="103"/>
      <c r="G25" s="103"/>
      <c r="H25" s="103"/>
      <c r="I25" s="103"/>
      <c r="J25" s="103"/>
      <c r="K25" s="26"/>
    </row>
    <row r="26" spans="2:11" ht="14.25" customHeight="1" x14ac:dyDescent="0.2">
      <c r="B26" s="25" t="s">
        <v>9</v>
      </c>
      <c r="C26" s="112" t="s">
        <v>32</v>
      </c>
      <c r="D26" s="103"/>
      <c r="E26" s="103"/>
      <c r="F26" s="103"/>
      <c r="G26" s="103"/>
      <c r="H26" s="103"/>
      <c r="I26" s="103"/>
      <c r="J26" s="103"/>
      <c r="K26" s="26"/>
    </row>
    <row r="27" spans="2:11" ht="14.25" customHeight="1" x14ac:dyDescent="0.2">
      <c r="B27" s="25" t="s">
        <v>33</v>
      </c>
      <c r="C27" s="112" t="s">
        <v>34</v>
      </c>
      <c r="D27" s="103"/>
      <c r="E27" s="103"/>
      <c r="F27" s="103"/>
      <c r="G27" s="103"/>
      <c r="H27" s="103"/>
      <c r="I27" s="103"/>
      <c r="J27" s="103"/>
      <c r="K27" s="26"/>
    </row>
    <row r="28" spans="2:11" ht="14.25" customHeight="1" x14ac:dyDescent="0.2">
      <c r="B28" s="25" t="s">
        <v>35</v>
      </c>
      <c r="C28" s="112" t="s">
        <v>36</v>
      </c>
      <c r="D28" s="103"/>
      <c r="E28" s="103"/>
      <c r="F28" s="103"/>
      <c r="G28" s="103"/>
      <c r="H28" s="103"/>
      <c r="I28" s="103"/>
      <c r="J28" s="103"/>
      <c r="K28" s="26"/>
    </row>
    <row r="29" spans="2:11" ht="14.25" customHeight="1" x14ac:dyDescent="0.2">
      <c r="B29" s="92" t="s">
        <v>37</v>
      </c>
      <c r="C29" s="93"/>
      <c r="D29" s="93"/>
      <c r="E29" s="93"/>
      <c r="F29" s="93"/>
      <c r="G29" s="93"/>
      <c r="H29" s="93"/>
      <c r="I29" s="93"/>
      <c r="J29" s="113"/>
      <c r="K29" s="27">
        <f>SUM(K23:K28)</f>
        <v>2574.37</v>
      </c>
    </row>
    <row r="30" spans="2:11" ht="14.25" customHeight="1" x14ac:dyDescent="0.2">
      <c r="B30" s="6"/>
      <c r="C30" s="6"/>
      <c r="D30" s="6"/>
      <c r="E30" s="6"/>
      <c r="F30" s="6"/>
      <c r="G30" s="6"/>
      <c r="H30" s="6"/>
      <c r="I30" s="6"/>
      <c r="J30" s="6"/>
      <c r="K30" s="6"/>
    </row>
    <row r="31" spans="2:11" ht="14.25" customHeight="1" x14ac:dyDescent="0.2">
      <c r="B31" s="110" t="s">
        <v>38</v>
      </c>
      <c r="C31" s="111"/>
      <c r="D31" s="111"/>
      <c r="E31" s="111"/>
      <c r="F31" s="111"/>
      <c r="G31" s="111"/>
      <c r="H31" s="111"/>
      <c r="I31" s="111"/>
      <c r="J31" s="111"/>
      <c r="K31" s="111"/>
    </row>
    <row r="32" spans="2:11" ht="14.25" customHeight="1" x14ac:dyDescent="0.2">
      <c r="B32" s="114" t="s">
        <v>124</v>
      </c>
      <c r="C32" s="93"/>
      <c r="D32" s="93"/>
      <c r="E32" s="93"/>
      <c r="F32" s="93"/>
      <c r="G32" s="93"/>
      <c r="H32" s="93"/>
      <c r="I32" s="93"/>
      <c r="J32" s="93"/>
      <c r="K32" s="115"/>
    </row>
    <row r="33" spans="2:11" ht="14.25" customHeight="1" x14ac:dyDescent="0.2">
      <c r="B33" s="28" t="s">
        <v>40</v>
      </c>
      <c r="C33" s="116" t="s">
        <v>41</v>
      </c>
      <c r="D33" s="100"/>
      <c r="E33" s="100"/>
      <c r="F33" s="100"/>
      <c r="G33" s="100"/>
      <c r="H33" s="100"/>
      <c r="I33" s="101"/>
      <c r="J33" s="29" t="s">
        <v>42</v>
      </c>
      <c r="K33" s="30" t="s">
        <v>28</v>
      </c>
    </row>
    <row r="34" spans="2:11" ht="14.25" customHeight="1" x14ac:dyDescent="0.2">
      <c r="B34" s="31" t="s">
        <v>1</v>
      </c>
      <c r="C34" s="102" t="s">
        <v>43</v>
      </c>
      <c r="D34" s="103"/>
      <c r="E34" s="103"/>
      <c r="F34" s="103"/>
      <c r="G34" s="103"/>
      <c r="H34" s="103"/>
      <c r="I34" s="104"/>
      <c r="J34" s="32"/>
      <c r="K34" s="33">
        <f>J34*K29</f>
        <v>0</v>
      </c>
    </row>
    <row r="35" spans="2:11" ht="14.25" customHeight="1" x14ac:dyDescent="0.2">
      <c r="B35" s="34" t="s">
        <v>3</v>
      </c>
      <c r="C35" s="105" t="s">
        <v>44</v>
      </c>
      <c r="D35" s="106"/>
      <c r="E35" s="106"/>
      <c r="F35" s="106"/>
      <c r="G35" s="106"/>
      <c r="H35" s="106"/>
      <c r="I35" s="107"/>
      <c r="J35" s="35"/>
      <c r="K35" s="36">
        <f>J35*K29</f>
        <v>0</v>
      </c>
    </row>
    <row r="36" spans="2:11" ht="14.25" customHeight="1" x14ac:dyDescent="0.2">
      <c r="B36" s="92" t="s">
        <v>45</v>
      </c>
      <c r="C36" s="93"/>
      <c r="D36" s="93"/>
      <c r="E36" s="93"/>
      <c r="F36" s="93"/>
      <c r="G36" s="93"/>
      <c r="H36" s="93"/>
      <c r="I36" s="94"/>
      <c r="J36" s="37"/>
      <c r="K36" s="27">
        <f t="shared" ref="K36" si="0">SUM(K34:K35)</f>
        <v>0</v>
      </c>
    </row>
    <row r="37" spans="2:11" ht="14.25" customHeight="1" x14ac:dyDescent="0.2">
      <c r="B37" s="6"/>
      <c r="C37" s="6"/>
      <c r="D37" s="6"/>
      <c r="E37" s="6"/>
      <c r="F37" s="6"/>
      <c r="G37" s="6"/>
      <c r="H37" s="6"/>
      <c r="I37" s="6"/>
      <c r="J37" s="6"/>
      <c r="K37" s="6"/>
    </row>
    <row r="38" spans="2:11" ht="14.25" customHeight="1" x14ac:dyDescent="0.2">
      <c r="B38" s="95" t="s">
        <v>46</v>
      </c>
      <c r="C38" s="96"/>
      <c r="D38" s="96"/>
      <c r="E38" s="96"/>
      <c r="F38" s="96"/>
      <c r="G38" s="96"/>
      <c r="H38" s="96"/>
      <c r="I38" s="96"/>
      <c r="J38" s="96"/>
      <c r="K38" s="97"/>
    </row>
    <row r="39" spans="2:11" ht="14.25" customHeight="1" x14ac:dyDescent="0.2">
      <c r="B39" s="38" t="s">
        <v>47</v>
      </c>
      <c r="C39" s="98" t="s">
        <v>48</v>
      </c>
      <c r="D39" s="93"/>
      <c r="E39" s="93"/>
      <c r="F39" s="93"/>
      <c r="G39" s="93"/>
      <c r="H39" s="93"/>
      <c r="I39" s="94"/>
      <c r="J39" s="39" t="s">
        <v>42</v>
      </c>
      <c r="K39" s="40" t="s">
        <v>28</v>
      </c>
    </row>
    <row r="40" spans="2:11" ht="14.25" customHeight="1" x14ac:dyDescent="0.2">
      <c r="B40" s="41" t="s">
        <v>1</v>
      </c>
      <c r="C40" s="99" t="s">
        <v>49</v>
      </c>
      <c r="D40" s="100"/>
      <c r="E40" s="100"/>
      <c r="F40" s="100"/>
      <c r="G40" s="100"/>
      <c r="H40" s="100"/>
      <c r="I40" s="101"/>
      <c r="J40" s="42"/>
      <c r="K40" s="43">
        <f>(K29+K36)*J40</f>
        <v>0</v>
      </c>
    </row>
    <row r="41" spans="2:11" ht="14.25" customHeight="1" x14ac:dyDescent="0.2">
      <c r="B41" s="31" t="s">
        <v>3</v>
      </c>
      <c r="C41" s="102" t="s">
        <v>50</v>
      </c>
      <c r="D41" s="103"/>
      <c r="E41" s="103"/>
      <c r="F41" s="103"/>
      <c r="G41" s="103"/>
      <c r="H41" s="103"/>
      <c r="I41" s="104"/>
      <c r="J41" s="44">
        <v>2.5000000000000001E-2</v>
      </c>
      <c r="K41" s="33">
        <f>(K29+K36)*J41</f>
        <v>64.359250000000003</v>
      </c>
    </row>
    <row r="42" spans="2:11" ht="14.25" customHeight="1" x14ac:dyDescent="0.2">
      <c r="B42" s="31" t="s">
        <v>6</v>
      </c>
      <c r="C42" s="102" t="s">
        <v>51</v>
      </c>
      <c r="D42" s="103"/>
      <c r="E42" s="103"/>
      <c r="F42" s="103"/>
      <c r="G42" s="103"/>
      <c r="H42" s="103"/>
      <c r="I42" s="104"/>
      <c r="J42" s="45"/>
      <c r="K42" s="33">
        <f>(K29+K36)*J42</f>
        <v>0</v>
      </c>
    </row>
    <row r="43" spans="2:11" ht="14.25" customHeight="1" x14ac:dyDescent="0.2">
      <c r="B43" s="31" t="s">
        <v>9</v>
      </c>
      <c r="C43" s="102" t="s">
        <v>52</v>
      </c>
      <c r="D43" s="103"/>
      <c r="E43" s="103"/>
      <c r="F43" s="103"/>
      <c r="G43" s="103"/>
      <c r="H43" s="103"/>
      <c r="I43" s="104"/>
      <c r="J43" s="44"/>
      <c r="K43" s="33">
        <f>(K29+K36)*J43</f>
        <v>0</v>
      </c>
    </row>
    <row r="44" spans="2:11" ht="14.25" customHeight="1" x14ac:dyDescent="0.2">
      <c r="B44" s="31" t="s">
        <v>33</v>
      </c>
      <c r="C44" s="102" t="s">
        <v>53</v>
      </c>
      <c r="D44" s="103"/>
      <c r="E44" s="103"/>
      <c r="F44" s="103"/>
      <c r="G44" s="103"/>
      <c r="H44" s="103"/>
      <c r="I44" s="104"/>
      <c r="J44" s="44"/>
      <c r="K44" s="33">
        <f>(K29+K36)*J44</f>
        <v>0</v>
      </c>
    </row>
    <row r="45" spans="2:11" ht="14.25" customHeight="1" x14ac:dyDescent="0.2">
      <c r="B45" s="31" t="s">
        <v>35</v>
      </c>
      <c r="C45" s="102" t="s">
        <v>54</v>
      </c>
      <c r="D45" s="103"/>
      <c r="E45" s="103"/>
      <c r="F45" s="103"/>
      <c r="G45" s="103"/>
      <c r="H45" s="103"/>
      <c r="I45" s="104"/>
      <c r="J45" s="44"/>
      <c r="K45" s="33">
        <f>(K29+K36)*J45</f>
        <v>0</v>
      </c>
    </row>
    <row r="46" spans="2:11" ht="14.25" customHeight="1" x14ac:dyDescent="0.2">
      <c r="B46" s="31" t="s">
        <v>55</v>
      </c>
      <c r="C46" s="102" t="s">
        <v>56</v>
      </c>
      <c r="D46" s="103"/>
      <c r="E46" s="103"/>
      <c r="F46" s="103"/>
      <c r="G46" s="103"/>
      <c r="H46" s="103"/>
      <c r="I46" s="104"/>
      <c r="J46" s="44"/>
      <c r="K46" s="33">
        <f>(K29+K36)*J46</f>
        <v>0</v>
      </c>
    </row>
    <row r="47" spans="2:11" ht="14.25" customHeight="1" x14ac:dyDescent="0.2">
      <c r="B47" s="34" t="s">
        <v>57</v>
      </c>
      <c r="C47" s="105" t="s">
        <v>58</v>
      </c>
      <c r="D47" s="106"/>
      <c r="E47" s="106"/>
      <c r="F47" s="106"/>
      <c r="G47" s="106"/>
      <c r="H47" s="106"/>
      <c r="I47" s="107"/>
      <c r="J47" s="46"/>
      <c r="K47" s="36">
        <f>(K29+K36)*J47</f>
        <v>0</v>
      </c>
    </row>
    <row r="48" spans="2:11" ht="14.25" customHeight="1" x14ac:dyDescent="0.2">
      <c r="B48" s="92" t="s">
        <v>45</v>
      </c>
      <c r="C48" s="93"/>
      <c r="D48" s="93"/>
      <c r="E48" s="93"/>
      <c r="F48" s="93"/>
      <c r="G48" s="93"/>
      <c r="H48" s="93"/>
      <c r="I48" s="94"/>
      <c r="J48" s="47"/>
      <c r="K48" s="27">
        <f t="shared" ref="K48" si="1">SUM(K40:K47)</f>
        <v>64.359250000000003</v>
      </c>
    </row>
    <row r="49" spans="2:11" ht="14.25" customHeight="1" x14ac:dyDescent="0.2">
      <c r="B49" s="6"/>
      <c r="C49" s="6"/>
      <c r="D49" s="6"/>
      <c r="E49" s="6"/>
      <c r="F49" s="6"/>
      <c r="G49" s="6"/>
      <c r="H49" s="6"/>
      <c r="I49" s="6"/>
      <c r="J49" s="6"/>
      <c r="K49" s="6"/>
    </row>
    <row r="50" spans="2:11" ht="14.25" customHeight="1" x14ac:dyDescent="0.2">
      <c r="B50" s="110" t="s">
        <v>59</v>
      </c>
      <c r="C50" s="111"/>
      <c r="D50" s="111"/>
      <c r="E50" s="111"/>
      <c r="F50" s="111"/>
      <c r="G50" s="111"/>
      <c r="H50" s="111"/>
      <c r="I50" s="111"/>
      <c r="J50" s="111"/>
      <c r="K50" s="111"/>
    </row>
    <row r="51" spans="2:11" ht="14.25" customHeight="1" x14ac:dyDescent="0.2">
      <c r="B51" s="48" t="s">
        <v>60</v>
      </c>
      <c r="C51" s="152" t="s">
        <v>61</v>
      </c>
      <c r="D51" s="153"/>
      <c r="E51" s="153"/>
      <c r="F51" s="153"/>
      <c r="G51" s="153"/>
      <c r="H51" s="153"/>
      <c r="I51" s="153"/>
      <c r="J51" s="154"/>
      <c r="K51" s="49" t="s">
        <v>28</v>
      </c>
    </row>
    <row r="52" spans="2:11" ht="14.25" customHeight="1" x14ac:dyDescent="0.2">
      <c r="B52" s="31" t="s">
        <v>1</v>
      </c>
      <c r="C52" s="102" t="s">
        <v>62</v>
      </c>
      <c r="D52" s="103"/>
      <c r="E52" s="103"/>
      <c r="F52" s="103"/>
      <c r="G52" s="103"/>
      <c r="H52" s="103"/>
      <c r="I52" s="103"/>
      <c r="J52" s="104"/>
      <c r="K52" s="33">
        <v>137.38</v>
      </c>
    </row>
    <row r="53" spans="2:11" ht="14.25" customHeight="1" x14ac:dyDescent="0.2">
      <c r="B53" s="31" t="s">
        <v>6</v>
      </c>
      <c r="C53" s="158" t="s">
        <v>157</v>
      </c>
      <c r="D53" s="103"/>
      <c r="E53" s="103"/>
      <c r="F53" s="103"/>
      <c r="G53" s="103"/>
      <c r="H53" s="103"/>
      <c r="I53" s="103"/>
      <c r="J53" s="104"/>
      <c r="K53" s="16">
        <f>44.3*22</f>
        <v>974.59999999999991</v>
      </c>
    </row>
    <row r="54" spans="2:11" ht="14.25" customHeight="1" x14ac:dyDescent="0.2">
      <c r="B54" s="31" t="s">
        <v>9</v>
      </c>
      <c r="C54" s="102" t="s">
        <v>63</v>
      </c>
      <c r="D54" s="103"/>
      <c r="E54" s="103"/>
      <c r="F54" s="103"/>
      <c r="G54" s="103"/>
      <c r="H54" s="103"/>
      <c r="I54" s="103"/>
      <c r="J54" s="104"/>
      <c r="K54" s="16">
        <v>200</v>
      </c>
    </row>
    <row r="55" spans="2:11" ht="14.25" customHeight="1" x14ac:dyDescent="0.2">
      <c r="B55" s="31" t="s">
        <v>33</v>
      </c>
      <c r="C55" s="102" t="s">
        <v>64</v>
      </c>
      <c r="D55" s="103"/>
      <c r="E55" s="103"/>
      <c r="F55" s="103"/>
      <c r="G55" s="103"/>
      <c r="H55" s="103"/>
      <c r="I55" s="103"/>
      <c r="J55" s="104"/>
      <c r="K55" s="16">
        <v>13.64</v>
      </c>
    </row>
    <row r="56" spans="2:11" ht="14.25" customHeight="1" x14ac:dyDescent="0.2">
      <c r="B56" s="31" t="s">
        <v>35</v>
      </c>
      <c r="C56" s="102" t="s">
        <v>65</v>
      </c>
      <c r="D56" s="103"/>
      <c r="E56" s="103"/>
      <c r="F56" s="103"/>
      <c r="G56" s="103"/>
      <c r="H56" s="103"/>
      <c r="I56" s="157"/>
      <c r="J56" s="50"/>
      <c r="K56" s="33">
        <v>3.61</v>
      </c>
    </row>
    <row r="57" spans="2:11" ht="14.25" customHeight="1" x14ac:dyDescent="0.2">
      <c r="B57" s="92" t="s">
        <v>45</v>
      </c>
      <c r="C57" s="93"/>
      <c r="D57" s="93"/>
      <c r="E57" s="93"/>
      <c r="F57" s="93"/>
      <c r="G57" s="93"/>
      <c r="H57" s="93"/>
      <c r="I57" s="93"/>
      <c r="J57" s="94"/>
      <c r="K57" s="27">
        <f>SUM(K52:K56)</f>
        <v>1329.23</v>
      </c>
    </row>
    <row r="58" spans="2:11" ht="14.25" customHeight="1" x14ac:dyDescent="0.2">
      <c r="B58" s="6"/>
      <c r="C58" s="6"/>
      <c r="D58" s="6"/>
      <c r="E58" s="6"/>
      <c r="F58" s="6"/>
      <c r="G58" s="6"/>
      <c r="H58" s="6"/>
      <c r="I58" s="6"/>
      <c r="J58" s="6"/>
      <c r="K58" s="6"/>
    </row>
    <row r="59" spans="2:11" ht="14.25" customHeight="1" x14ac:dyDescent="0.2">
      <c r="B59" s="110" t="s">
        <v>66</v>
      </c>
      <c r="C59" s="111"/>
      <c r="D59" s="111"/>
      <c r="E59" s="111"/>
      <c r="F59" s="111"/>
      <c r="G59" s="111"/>
      <c r="H59" s="111"/>
      <c r="I59" s="111"/>
      <c r="J59" s="111"/>
      <c r="K59" s="111"/>
    </row>
    <row r="60" spans="2:11" ht="14.25" customHeight="1" x14ac:dyDescent="0.2">
      <c r="B60" s="48">
        <v>2</v>
      </c>
      <c r="C60" s="152" t="s">
        <v>67</v>
      </c>
      <c r="D60" s="153"/>
      <c r="E60" s="153"/>
      <c r="F60" s="153"/>
      <c r="G60" s="153"/>
      <c r="H60" s="153"/>
      <c r="I60" s="153"/>
      <c r="J60" s="154"/>
      <c r="K60" s="49" t="s">
        <v>28</v>
      </c>
    </row>
    <row r="61" spans="2:11" ht="14.25" customHeight="1" x14ac:dyDescent="0.2">
      <c r="B61" s="31" t="s">
        <v>40</v>
      </c>
      <c r="C61" s="102" t="s">
        <v>41</v>
      </c>
      <c r="D61" s="103"/>
      <c r="E61" s="103"/>
      <c r="F61" s="103"/>
      <c r="G61" s="103"/>
      <c r="H61" s="103"/>
      <c r="I61" s="103"/>
      <c r="J61" s="104"/>
      <c r="K61" s="33">
        <f>K36</f>
        <v>0</v>
      </c>
    </row>
    <row r="62" spans="2:11" ht="14.25" customHeight="1" x14ac:dyDescent="0.2">
      <c r="B62" s="31" t="s">
        <v>47</v>
      </c>
      <c r="C62" s="102" t="s">
        <v>48</v>
      </c>
      <c r="D62" s="103"/>
      <c r="E62" s="103"/>
      <c r="F62" s="103"/>
      <c r="G62" s="103"/>
      <c r="H62" s="103"/>
      <c r="I62" s="103"/>
      <c r="J62" s="104"/>
      <c r="K62" s="33"/>
    </row>
    <row r="63" spans="2:11" ht="14.25" customHeight="1" x14ac:dyDescent="0.2">
      <c r="B63" s="34" t="s">
        <v>60</v>
      </c>
      <c r="C63" s="105" t="s">
        <v>61</v>
      </c>
      <c r="D63" s="106"/>
      <c r="E63" s="106"/>
      <c r="F63" s="106"/>
      <c r="G63" s="106"/>
      <c r="H63" s="106"/>
      <c r="I63" s="106"/>
      <c r="J63" s="107"/>
      <c r="K63" s="36"/>
    </row>
    <row r="64" spans="2:11" ht="14.25" customHeight="1" x14ac:dyDescent="0.2">
      <c r="B64" s="92" t="s">
        <v>45</v>
      </c>
      <c r="C64" s="93"/>
      <c r="D64" s="93"/>
      <c r="E64" s="93"/>
      <c r="F64" s="93"/>
      <c r="G64" s="93"/>
      <c r="H64" s="93"/>
      <c r="I64" s="93"/>
      <c r="J64" s="94"/>
      <c r="K64" s="27">
        <f>SUM(K61:K63)</f>
        <v>0</v>
      </c>
    </row>
    <row r="65" spans="2:11" ht="14.25" customHeight="1" x14ac:dyDescent="0.2">
      <c r="B65" s="6"/>
      <c r="C65" s="6"/>
      <c r="D65" s="6"/>
      <c r="E65" s="6"/>
      <c r="F65" s="6"/>
      <c r="G65" s="6"/>
      <c r="H65" s="6"/>
      <c r="I65" s="6"/>
      <c r="J65" s="6"/>
      <c r="K65" s="6"/>
    </row>
    <row r="66" spans="2:11" ht="14.25" customHeight="1" x14ac:dyDescent="0.2">
      <c r="B66" s="110" t="s">
        <v>68</v>
      </c>
      <c r="C66" s="111"/>
      <c r="D66" s="111"/>
      <c r="E66" s="111"/>
      <c r="F66" s="111"/>
      <c r="G66" s="111"/>
      <c r="H66" s="111"/>
      <c r="I66" s="111"/>
      <c r="J66" s="111"/>
      <c r="K66" s="111"/>
    </row>
    <row r="67" spans="2:11" ht="14.25" customHeight="1" x14ac:dyDescent="0.2">
      <c r="B67" s="38">
        <v>3</v>
      </c>
      <c r="C67" s="98" t="s">
        <v>69</v>
      </c>
      <c r="D67" s="93"/>
      <c r="E67" s="93"/>
      <c r="F67" s="93"/>
      <c r="G67" s="93"/>
      <c r="H67" s="93"/>
      <c r="I67" s="94"/>
      <c r="J67" s="39" t="s">
        <v>42</v>
      </c>
      <c r="K67" s="40" t="s">
        <v>28</v>
      </c>
    </row>
    <row r="68" spans="2:11" ht="14.25" customHeight="1" x14ac:dyDescent="0.2">
      <c r="B68" s="41" t="s">
        <v>1</v>
      </c>
      <c r="C68" s="99" t="s">
        <v>70</v>
      </c>
      <c r="D68" s="100"/>
      <c r="E68" s="100"/>
      <c r="F68" s="100"/>
      <c r="G68" s="100"/>
      <c r="H68" s="100"/>
      <c r="I68" s="101"/>
      <c r="J68" s="51"/>
      <c r="K68" s="43">
        <f t="shared" ref="K68:K72" si="2">($K$29+$K$64)*J68</f>
        <v>0</v>
      </c>
    </row>
    <row r="69" spans="2:11" ht="14.25" customHeight="1" x14ac:dyDescent="0.2">
      <c r="B69" s="31" t="s">
        <v>3</v>
      </c>
      <c r="C69" s="102" t="s">
        <v>71</v>
      </c>
      <c r="D69" s="103"/>
      <c r="E69" s="103"/>
      <c r="F69" s="103"/>
      <c r="G69" s="103"/>
      <c r="H69" s="103"/>
      <c r="I69" s="104"/>
      <c r="J69" s="52"/>
      <c r="K69" s="43">
        <f t="shared" si="2"/>
        <v>0</v>
      </c>
    </row>
    <row r="70" spans="2:11" ht="14.25" customHeight="1" x14ac:dyDescent="0.2">
      <c r="B70" s="31" t="s">
        <v>6</v>
      </c>
      <c r="C70" s="102" t="s">
        <v>72</v>
      </c>
      <c r="D70" s="103"/>
      <c r="E70" s="103"/>
      <c r="F70" s="103"/>
      <c r="G70" s="103"/>
      <c r="H70" s="103"/>
      <c r="I70" s="104"/>
      <c r="J70" s="52"/>
      <c r="K70" s="43">
        <f t="shared" si="2"/>
        <v>0</v>
      </c>
    </row>
    <row r="71" spans="2:11" ht="14.25" customHeight="1" x14ac:dyDescent="0.2">
      <c r="B71" s="31" t="s">
        <v>9</v>
      </c>
      <c r="C71" s="102" t="s">
        <v>73</v>
      </c>
      <c r="D71" s="103"/>
      <c r="E71" s="103"/>
      <c r="F71" s="103"/>
      <c r="G71" s="103"/>
      <c r="H71" s="103"/>
      <c r="I71" s="104"/>
      <c r="J71" s="52"/>
      <c r="K71" s="43">
        <f t="shared" si="2"/>
        <v>0</v>
      </c>
    </row>
    <row r="72" spans="2:11" ht="14.25" customHeight="1" x14ac:dyDescent="0.2">
      <c r="B72" s="31" t="s">
        <v>33</v>
      </c>
      <c r="C72" s="102" t="s">
        <v>74</v>
      </c>
      <c r="D72" s="103"/>
      <c r="E72" s="103"/>
      <c r="F72" s="103"/>
      <c r="G72" s="103"/>
      <c r="H72" s="103"/>
      <c r="I72" s="104"/>
      <c r="J72" s="53"/>
      <c r="K72" s="43">
        <f t="shared" si="2"/>
        <v>0</v>
      </c>
    </row>
    <row r="73" spans="2:11" ht="14.25" customHeight="1" x14ac:dyDescent="0.2">
      <c r="B73" s="34" t="s">
        <v>35</v>
      </c>
      <c r="C73" s="105" t="s">
        <v>75</v>
      </c>
      <c r="D73" s="106"/>
      <c r="E73" s="106"/>
      <c r="F73" s="106"/>
      <c r="G73" s="106"/>
      <c r="H73" s="106"/>
      <c r="I73" s="107"/>
      <c r="J73" s="54"/>
      <c r="K73" s="43"/>
    </row>
    <row r="74" spans="2:11" ht="14.25" customHeight="1" x14ac:dyDescent="0.2">
      <c r="B74" s="92" t="s">
        <v>45</v>
      </c>
      <c r="C74" s="93"/>
      <c r="D74" s="93"/>
      <c r="E74" s="93"/>
      <c r="F74" s="93"/>
      <c r="G74" s="93"/>
      <c r="H74" s="93"/>
      <c r="I74" s="94"/>
      <c r="J74" s="55"/>
      <c r="K74" s="27">
        <f t="shared" ref="K74" si="3">SUM(K68:K73)</f>
        <v>0</v>
      </c>
    </row>
    <row r="75" spans="2:11" ht="14.25" customHeight="1" x14ac:dyDescent="0.2">
      <c r="B75" s="6"/>
      <c r="C75" s="6"/>
      <c r="D75" s="6"/>
      <c r="E75" s="6"/>
      <c r="F75" s="6"/>
      <c r="G75" s="6"/>
      <c r="H75" s="6"/>
      <c r="I75" s="6"/>
      <c r="J75" s="6"/>
      <c r="K75" s="6"/>
    </row>
    <row r="76" spans="2:11" ht="14.25" customHeight="1" x14ac:dyDescent="0.2">
      <c r="B76" s="110" t="s">
        <v>76</v>
      </c>
      <c r="C76" s="111"/>
      <c r="D76" s="111"/>
      <c r="E76" s="111"/>
      <c r="F76" s="111"/>
      <c r="G76" s="111"/>
      <c r="H76" s="111"/>
      <c r="I76" s="111"/>
      <c r="J76" s="111"/>
      <c r="K76" s="111"/>
    </row>
    <row r="77" spans="2:11" ht="14.25" customHeight="1" x14ac:dyDescent="0.2">
      <c r="B77" s="139" t="s">
        <v>77</v>
      </c>
      <c r="C77" s="141" t="s">
        <v>125</v>
      </c>
      <c r="D77" s="96"/>
      <c r="E77" s="96"/>
      <c r="F77" s="96"/>
      <c r="G77" s="96"/>
      <c r="H77" s="96"/>
      <c r="I77" s="142"/>
      <c r="J77" s="146" t="s">
        <v>42</v>
      </c>
      <c r="K77" s="148" t="s">
        <v>28</v>
      </c>
    </row>
    <row r="78" spans="2:11" ht="14.25" customHeight="1" x14ac:dyDescent="0.2">
      <c r="B78" s="140"/>
      <c r="C78" s="143"/>
      <c r="D78" s="144"/>
      <c r="E78" s="144"/>
      <c r="F78" s="144"/>
      <c r="G78" s="144"/>
      <c r="H78" s="144"/>
      <c r="I78" s="145"/>
      <c r="J78" s="147"/>
      <c r="K78" s="149"/>
    </row>
    <row r="79" spans="2:11" ht="14.25" customHeight="1" x14ac:dyDescent="0.2">
      <c r="B79" s="56" t="s">
        <v>1</v>
      </c>
      <c r="C79" s="99" t="s">
        <v>79</v>
      </c>
      <c r="D79" s="100"/>
      <c r="E79" s="100"/>
      <c r="F79" s="100"/>
      <c r="G79" s="100"/>
      <c r="H79" s="100"/>
      <c r="I79" s="101"/>
      <c r="J79" s="57"/>
      <c r="K79" s="58">
        <f t="shared" ref="K79:K84" si="4">(K$48+K$29)*J79</f>
        <v>0</v>
      </c>
    </row>
    <row r="80" spans="2:11" ht="14.25" customHeight="1" x14ac:dyDescent="0.2">
      <c r="B80" s="59" t="s">
        <v>3</v>
      </c>
      <c r="C80" s="102" t="s">
        <v>80</v>
      </c>
      <c r="D80" s="103"/>
      <c r="E80" s="103"/>
      <c r="F80" s="103"/>
      <c r="G80" s="103"/>
      <c r="H80" s="103"/>
      <c r="I80" s="104"/>
      <c r="J80" s="60"/>
      <c r="K80" s="58">
        <f t="shared" si="4"/>
        <v>0</v>
      </c>
    </row>
    <row r="81" spans="2:11" ht="14.25" customHeight="1" x14ac:dyDescent="0.2">
      <c r="B81" s="59" t="s">
        <v>6</v>
      </c>
      <c r="C81" s="102" t="s">
        <v>81</v>
      </c>
      <c r="D81" s="103"/>
      <c r="E81" s="103"/>
      <c r="F81" s="103"/>
      <c r="G81" s="103"/>
      <c r="H81" s="103"/>
      <c r="I81" s="104"/>
      <c r="J81" s="60"/>
      <c r="K81" s="58">
        <f t="shared" si="4"/>
        <v>0</v>
      </c>
    </row>
    <row r="82" spans="2:11" ht="14.25" customHeight="1" x14ac:dyDescent="0.2">
      <c r="B82" s="59" t="s">
        <v>9</v>
      </c>
      <c r="C82" s="102" t="s">
        <v>82</v>
      </c>
      <c r="D82" s="103"/>
      <c r="E82" s="103"/>
      <c r="F82" s="103"/>
      <c r="G82" s="103"/>
      <c r="H82" s="103"/>
      <c r="I82" s="104"/>
      <c r="J82" s="60"/>
      <c r="K82" s="58">
        <f t="shared" si="4"/>
        <v>0</v>
      </c>
    </row>
    <row r="83" spans="2:11" ht="14.25" customHeight="1" x14ac:dyDescent="0.2">
      <c r="B83" s="59" t="s">
        <v>33</v>
      </c>
      <c r="C83" s="102" t="s">
        <v>83</v>
      </c>
      <c r="D83" s="103"/>
      <c r="E83" s="103"/>
      <c r="F83" s="103"/>
      <c r="G83" s="103"/>
      <c r="H83" s="103"/>
      <c r="I83" s="104"/>
      <c r="J83" s="60"/>
      <c r="K83" s="58">
        <f t="shared" si="4"/>
        <v>0</v>
      </c>
    </row>
    <row r="84" spans="2:11" ht="14.25" customHeight="1" x14ac:dyDescent="0.2">
      <c r="B84" s="61" t="s">
        <v>35</v>
      </c>
      <c r="C84" s="105" t="s">
        <v>84</v>
      </c>
      <c r="D84" s="106"/>
      <c r="E84" s="106"/>
      <c r="F84" s="106"/>
      <c r="G84" s="106"/>
      <c r="H84" s="106"/>
      <c r="I84" s="107"/>
      <c r="J84" s="60"/>
      <c r="K84" s="58">
        <f t="shared" si="4"/>
        <v>0</v>
      </c>
    </row>
    <row r="85" spans="2:11" ht="14.25" customHeight="1" x14ac:dyDescent="0.2">
      <c r="B85" s="92" t="s">
        <v>45</v>
      </c>
      <c r="C85" s="93"/>
      <c r="D85" s="93"/>
      <c r="E85" s="93"/>
      <c r="F85" s="93"/>
      <c r="G85" s="93"/>
      <c r="H85" s="93"/>
      <c r="I85" s="94"/>
      <c r="J85" s="55"/>
      <c r="K85" s="27">
        <f t="shared" ref="K85" si="5">SUM(K79:K84)</f>
        <v>0</v>
      </c>
    </row>
    <row r="86" spans="2:11" ht="14.25" customHeight="1" x14ac:dyDescent="0.2">
      <c r="B86" s="137" t="s">
        <v>126</v>
      </c>
      <c r="C86" s="96"/>
      <c r="D86" s="96"/>
      <c r="E86" s="96"/>
      <c r="F86" s="96"/>
      <c r="G86" s="96"/>
      <c r="H86" s="96"/>
      <c r="I86" s="96"/>
      <c r="J86" s="96"/>
      <c r="K86" s="96"/>
    </row>
    <row r="87" spans="2:11" ht="14.25" customHeight="1" x14ac:dyDescent="0.2">
      <c r="B87" s="111"/>
      <c r="C87" s="111"/>
      <c r="D87" s="111"/>
      <c r="E87" s="111"/>
      <c r="F87" s="111"/>
      <c r="G87" s="111"/>
      <c r="H87" s="111"/>
      <c r="I87" s="111"/>
      <c r="J87" s="111"/>
      <c r="K87" s="111"/>
    </row>
    <row r="88" spans="2:11" ht="14.25" customHeight="1" x14ac:dyDescent="0.2">
      <c r="B88" s="110" t="s">
        <v>86</v>
      </c>
      <c r="C88" s="111"/>
      <c r="D88" s="111"/>
      <c r="E88" s="111"/>
      <c r="F88" s="111"/>
      <c r="G88" s="111"/>
      <c r="H88" s="111"/>
      <c r="I88" s="111"/>
      <c r="J88" s="111"/>
      <c r="K88" s="111"/>
    </row>
    <row r="89" spans="2:11" ht="14.25" customHeight="1" x14ac:dyDescent="0.2">
      <c r="B89" s="38" t="s">
        <v>87</v>
      </c>
      <c r="C89" s="98" t="s">
        <v>88</v>
      </c>
      <c r="D89" s="93"/>
      <c r="E89" s="93"/>
      <c r="F89" s="93"/>
      <c r="G89" s="93"/>
      <c r="H89" s="93"/>
      <c r="I89" s="94"/>
      <c r="J89" s="39" t="s">
        <v>42</v>
      </c>
      <c r="K89" s="40" t="s">
        <v>28</v>
      </c>
    </row>
    <row r="90" spans="2:11" ht="14.25" customHeight="1" x14ac:dyDescent="0.2">
      <c r="B90" s="62" t="s">
        <v>1</v>
      </c>
      <c r="C90" s="126" t="s">
        <v>89</v>
      </c>
      <c r="D90" s="121"/>
      <c r="E90" s="121"/>
      <c r="F90" s="121"/>
      <c r="G90" s="121"/>
      <c r="H90" s="121"/>
      <c r="I90" s="138"/>
      <c r="J90" s="63"/>
      <c r="K90" s="64"/>
    </row>
    <row r="91" spans="2:11" ht="14.25" customHeight="1" x14ac:dyDescent="0.2">
      <c r="B91" s="92" t="s">
        <v>45</v>
      </c>
      <c r="C91" s="93"/>
      <c r="D91" s="93"/>
      <c r="E91" s="93"/>
      <c r="F91" s="93"/>
      <c r="G91" s="93"/>
      <c r="H91" s="93"/>
      <c r="I91" s="93"/>
      <c r="J91" s="94"/>
      <c r="K91" s="65"/>
    </row>
    <row r="92" spans="2:11" ht="14.25" customHeight="1" x14ac:dyDescent="0.2">
      <c r="B92" s="6"/>
      <c r="C92" s="6"/>
      <c r="D92" s="6"/>
      <c r="E92" s="6"/>
      <c r="F92" s="6"/>
      <c r="G92" s="6"/>
      <c r="H92" s="6"/>
      <c r="I92" s="6"/>
      <c r="J92" s="6"/>
      <c r="K92" s="6"/>
    </row>
    <row r="93" spans="2:11" ht="14.25" customHeight="1" x14ac:dyDescent="0.2">
      <c r="B93" s="110" t="s">
        <v>90</v>
      </c>
      <c r="C93" s="111"/>
      <c r="D93" s="111"/>
      <c r="E93" s="111"/>
      <c r="F93" s="111"/>
      <c r="G93" s="111"/>
      <c r="H93" s="111"/>
      <c r="I93" s="111"/>
      <c r="J93" s="111"/>
      <c r="K93" s="111"/>
    </row>
    <row r="94" spans="2:11" ht="14.25" customHeight="1" x14ac:dyDescent="0.2">
      <c r="B94" s="48">
        <v>4</v>
      </c>
      <c r="C94" s="152" t="s">
        <v>91</v>
      </c>
      <c r="D94" s="153"/>
      <c r="E94" s="153"/>
      <c r="F94" s="153"/>
      <c r="G94" s="153"/>
      <c r="H94" s="153"/>
      <c r="I94" s="154"/>
      <c r="J94" s="66" t="s">
        <v>42</v>
      </c>
      <c r="K94" s="49" t="s">
        <v>28</v>
      </c>
    </row>
    <row r="95" spans="2:11" ht="14.25" customHeight="1" x14ac:dyDescent="0.2">
      <c r="B95" s="31" t="s">
        <v>77</v>
      </c>
      <c r="C95" s="155" t="s">
        <v>92</v>
      </c>
      <c r="D95" s="103"/>
      <c r="E95" s="103"/>
      <c r="F95" s="103"/>
      <c r="G95" s="103"/>
      <c r="H95" s="103"/>
      <c r="I95" s="104"/>
      <c r="J95" s="60"/>
      <c r="K95" s="67">
        <f t="shared" ref="K95" si="6">K85</f>
        <v>0</v>
      </c>
    </row>
    <row r="96" spans="2:11" ht="14.25" customHeight="1" x14ac:dyDescent="0.2">
      <c r="B96" s="34" t="s">
        <v>87</v>
      </c>
      <c r="C96" s="156" t="s">
        <v>93</v>
      </c>
      <c r="D96" s="106"/>
      <c r="E96" s="106"/>
      <c r="F96" s="106"/>
      <c r="G96" s="106"/>
      <c r="H96" s="106"/>
      <c r="I96" s="107"/>
      <c r="J96" s="68"/>
      <c r="K96" s="69"/>
    </row>
    <row r="97" spans="2:11" ht="14.25" customHeight="1" x14ac:dyDescent="0.2">
      <c r="B97" s="92" t="s">
        <v>45</v>
      </c>
      <c r="C97" s="93"/>
      <c r="D97" s="93"/>
      <c r="E97" s="93"/>
      <c r="F97" s="93"/>
      <c r="G97" s="93"/>
      <c r="H97" s="93"/>
      <c r="I97" s="93"/>
      <c r="J97" s="94"/>
      <c r="K97" s="27">
        <f>SUM(K95:K96)</f>
        <v>0</v>
      </c>
    </row>
    <row r="98" spans="2:11" ht="14.25" customHeight="1" x14ac:dyDescent="0.2">
      <c r="B98" s="6"/>
      <c r="C98" s="6"/>
      <c r="D98" s="6"/>
      <c r="E98" s="6"/>
      <c r="F98" s="6"/>
      <c r="G98" s="6"/>
      <c r="H98" s="6"/>
      <c r="I98" s="6"/>
      <c r="J98" s="6"/>
      <c r="K98" s="6"/>
    </row>
    <row r="99" spans="2:11" ht="14.25" customHeight="1" x14ac:dyDescent="0.2">
      <c r="B99" s="6"/>
      <c r="C99" s="6"/>
      <c r="D99" s="6"/>
      <c r="E99" s="6"/>
      <c r="F99" s="6"/>
      <c r="G99" s="6"/>
      <c r="H99" s="6"/>
      <c r="I99" s="6"/>
      <c r="J99" s="6"/>
      <c r="K99" s="6"/>
    </row>
    <row r="100" spans="2:11" ht="14.25" customHeight="1" x14ac:dyDescent="0.2">
      <c r="B100" s="110" t="s">
        <v>94</v>
      </c>
      <c r="C100" s="111"/>
      <c r="D100" s="111"/>
      <c r="E100" s="111"/>
      <c r="F100" s="111"/>
      <c r="G100" s="111"/>
      <c r="H100" s="111"/>
      <c r="I100" s="111"/>
      <c r="J100" s="111"/>
      <c r="K100" s="111"/>
    </row>
    <row r="101" spans="2:11" ht="14.25" customHeight="1" x14ac:dyDescent="0.2">
      <c r="B101" s="38">
        <v>5</v>
      </c>
      <c r="C101" s="151" t="s">
        <v>95</v>
      </c>
      <c r="D101" s="93"/>
      <c r="E101" s="93"/>
      <c r="F101" s="93"/>
      <c r="G101" s="93"/>
      <c r="H101" s="93"/>
      <c r="I101" s="93"/>
      <c r="J101" s="113"/>
      <c r="K101" s="70" t="s">
        <v>28</v>
      </c>
    </row>
    <row r="102" spans="2:11" ht="14.25" customHeight="1" x14ac:dyDescent="0.2">
      <c r="B102" s="71" t="s">
        <v>1</v>
      </c>
      <c r="C102" s="102" t="s">
        <v>96</v>
      </c>
      <c r="D102" s="103"/>
      <c r="E102" s="103"/>
      <c r="F102" s="103"/>
      <c r="G102" s="103"/>
      <c r="H102" s="103"/>
      <c r="I102" s="103"/>
      <c r="J102" s="104"/>
      <c r="K102" s="16">
        <f>Uniformes!G14</f>
        <v>0</v>
      </c>
    </row>
    <row r="103" spans="2:11" ht="14.25" customHeight="1" x14ac:dyDescent="0.2">
      <c r="B103" s="41" t="s">
        <v>3</v>
      </c>
      <c r="C103" s="102" t="s">
        <v>97</v>
      </c>
      <c r="D103" s="103"/>
      <c r="E103" s="103"/>
      <c r="F103" s="103"/>
      <c r="G103" s="103"/>
      <c r="H103" s="103"/>
      <c r="I103" s="103"/>
      <c r="J103" s="104"/>
      <c r="K103" s="72"/>
    </row>
    <row r="104" spans="2:11" ht="14.25" customHeight="1" x14ac:dyDescent="0.2">
      <c r="B104" s="31" t="s">
        <v>6</v>
      </c>
      <c r="C104" s="102" t="s">
        <v>98</v>
      </c>
      <c r="D104" s="103"/>
      <c r="E104" s="103"/>
      <c r="F104" s="103"/>
      <c r="G104" s="103"/>
      <c r="H104" s="103"/>
      <c r="I104" s="103"/>
      <c r="J104" s="104"/>
      <c r="K104" s="16"/>
    </row>
    <row r="105" spans="2:11" ht="14.25" customHeight="1" x14ac:dyDescent="0.2">
      <c r="B105" s="31" t="s">
        <v>6</v>
      </c>
      <c r="C105" s="102"/>
      <c r="D105" s="103"/>
      <c r="E105" s="103"/>
      <c r="F105" s="103"/>
      <c r="G105" s="103"/>
      <c r="H105" s="103"/>
      <c r="I105" s="103"/>
      <c r="J105" s="104"/>
      <c r="K105" s="16"/>
    </row>
    <row r="106" spans="2:11" ht="14.25" customHeight="1" x14ac:dyDescent="0.2">
      <c r="B106" s="34" t="s">
        <v>9</v>
      </c>
      <c r="C106" s="105"/>
      <c r="D106" s="106"/>
      <c r="E106" s="106"/>
      <c r="F106" s="106"/>
      <c r="G106" s="106"/>
      <c r="H106" s="106"/>
      <c r="I106" s="106"/>
      <c r="J106" s="107"/>
      <c r="K106" s="73"/>
    </row>
    <row r="107" spans="2:11" ht="14.25" customHeight="1" x14ac:dyDescent="0.2">
      <c r="B107" s="92" t="s">
        <v>45</v>
      </c>
      <c r="C107" s="93"/>
      <c r="D107" s="93"/>
      <c r="E107" s="93"/>
      <c r="F107" s="93"/>
      <c r="G107" s="93"/>
      <c r="H107" s="93"/>
      <c r="I107" s="93"/>
      <c r="J107" s="94"/>
      <c r="K107" s="27">
        <f>SUM(K102:K106)</f>
        <v>0</v>
      </c>
    </row>
    <row r="108" spans="2:11" ht="14.25" customHeight="1" x14ac:dyDescent="0.2">
      <c r="B108" s="150"/>
      <c r="C108" s="111"/>
      <c r="D108" s="111"/>
      <c r="E108" s="111"/>
      <c r="F108" s="111"/>
      <c r="G108" s="111"/>
      <c r="H108" s="111"/>
      <c r="I108" s="6"/>
      <c r="J108" s="6"/>
      <c r="K108" s="6"/>
    </row>
    <row r="109" spans="2:11" ht="14.25" customHeight="1" x14ac:dyDescent="0.2">
      <c r="B109" s="6"/>
      <c r="C109" s="6"/>
      <c r="D109" s="6"/>
      <c r="E109" s="6"/>
      <c r="F109" s="6"/>
      <c r="G109" s="6"/>
      <c r="H109" s="6"/>
      <c r="I109" s="6"/>
      <c r="J109" s="6"/>
      <c r="K109" s="6"/>
    </row>
    <row r="110" spans="2:11" ht="14.25" customHeight="1" x14ac:dyDescent="0.2">
      <c r="B110" s="110" t="s">
        <v>99</v>
      </c>
      <c r="C110" s="111"/>
      <c r="D110" s="111"/>
      <c r="E110" s="111"/>
      <c r="F110" s="111"/>
      <c r="G110" s="111"/>
      <c r="H110" s="111"/>
      <c r="I110" s="111"/>
      <c r="J110" s="111"/>
      <c r="K110" s="111"/>
    </row>
    <row r="111" spans="2:11" ht="14.25" customHeight="1" x14ac:dyDescent="0.2">
      <c r="B111" s="38">
        <v>6</v>
      </c>
      <c r="C111" s="151" t="s">
        <v>100</v>
      </c>
      <c r="D111" s="93"/>
      <c r="E111" s="93"/>
      <c r="F111" s="93"/>
      <c r="G111" s="93"/>
      <c r="H111" s="93"/>
      <c r="I111" s="113"/>
      <c r="J111" s="74" t="s">
        <v>101</v>
      </c>
      <c r="K111" s="70" t="s">
        <v>28</v>
      </c>
    </row>
    <row r="112" spans="2:11" ht="14.25" customHeight="1" x14ac:dyDescent="0.2">
      <c r="B112" s="41" t="s">
        <v>1</v>
      </c>
      <c r="C112" s="99" t="s">
        <v>102</v>
      </c>
      <c r="D112" s="100"/>
      <c r="E112" s="100"/>
      <c r="F112" s="100"/>
      <c r="G112" s="100"/>
      <c r="H112" s="100"/>
      <c r="I112" s="101"/>
      <c r="J112" s="75"/>
      <c r="K112" s="72">
        <f>J112*K128</f>
        <v>0</v>
      </c>
    </row>
    <row r="113" spans="2:11" ht="14.25" customHeight="1" x14ac:dyDescent="0.2">
      <c r="B113" s="31" t="s">
        <v>3</v>
      </c>
      <c r="C113" s="102" t="s">
        <v>103</v>
      </c>
      <c r="D113" s="103"/>
      <c r="E113" s="103"/>
      <c r="F113" s="103"/>
      <c r="G113" s="103"/>
      <c r="H113" s="103"/>
      <c r="I113" s="104"/>
      <c r="J113" s="75"/>
      <c r="K113" s="16">
        <f>J113*(K112+$K$128)</f>
        <v>0</v>
      </c>
    </row>
    <row r="114" spans="2:11" ht="14.25" customHeight="1" x14ac:dyDescent="0.2">
      <c r="B114" s="31" t="s">
        <v>6</v>
      </c>
      <c r="C114" s="102" t="s">
        <v>104</v>
      </c>
      <c r="D114" s="103"/>
      <c r="E114" s="103"/>
      <c r="F114" s="103"/>
      <c r="G114" s="103"/>
      <c r="H114" s="103"/>
      <c r="I114" s="104"/>
      <c r="J114" s="76"/>
      <c r="K114" s="16"/>
    </row>
    <row r="115" spans="2:11" ht="14.25" customHeight="1" x14ac:dyDescent="0.2">
      <c r="B115" s="31"/>
      <c r="C115" s="59"/>
      <c r="D115" s="102" t="s">
        <v>105</v>
      </c>
      <c r="E115" s="103"/>
      <c r="F115" s="103"/>
      <c r="G115" s="103"/>
      <c r="H115" s="103"/>
      <c r="I115" s="104"/>
      <c r="J115" s="32"/>
      <c r="K115" s="16">
        <f>(K128+K112+K113)/(1-J114)*J115</f>
        <v>0</v>
      </c>
    </row>
    <row r="116" spans="2:11" ht="14.25" customHeight="1" x14ac:dyDescent="0.2">
      <c r="B116" s="31"/>
      <c r="C116" s="59"/>
      <c r="D116" s="102" t="s">
        <v>106</v>
      </c>
      <c r="E116" s="103"/>
      <c r="F116" s="103"/>
      <c r="G116" s="103"/>
      <c r="H116" s="103"/>
      <c r="I116" s="104"/>
      <c r="J116" s="32"/>
      <c r="K116" s="16"/>
    </row>
    <row r="117" spans="2:11" ht="14.25" customHeight="1" x14ac:dyDescent="0.2">
      <c r="B117" s="31"/>
      <c r="C117" s="59"/>
      <c r="D117" s="102" t="s">
        <v>107</v>
      </c>
      <c r="E117" s="103"/>
      <c r="F117" s="103"/>
      <c r="G117" s="103"/>
      <c r="H117" s="103"/>
      <c r="I117" s="104"/>
      <c r="J117" s="32"/>
      <c r="K117" s="16">
        <f>(K128+K112+K113)/(1-J114)*J117</f>
        <v>0</v>
      </c>
    </row>
    <row r="118" spans="2:11" ht="14.25" customHeight="1" x14ac:dyDescent="0.2">
      <c r="B118" s="34"/>
      <c r="C118" s="61"/>
      <c r="D118" s="105" t="s">
        <v>108</v>
      </c>
      <c r="E118" s="106"/>
      <c r="F118" s="106"/>
      <c r="G118" s="106"/>
      <c r="H118" s="106"/>
      <c r="I118" s="107"/>
      <c r="J118" s="35"/>
      <c r="K118" s="73"/>
    </row>
    <row r="119" spans="2:11" ht="14.25" customHeight="1" x14ac:dyDescent="0.2">
      <c r="B119" s="92" t="s">
        <v>45</v>
      </c>
      <c r="C119" s="93"/>
      <c r="D119" s="93"/>
      <c r="E119" s="93"/>
      <c r="F119" s="93"/>
      <c r="G119" s="93"/>
      <c r="H119" s="93"/>
      <c r="I119" s="93"/>
      <c r="J119" s="94"/>
      <c r="K119" s="27">
        <f>SUM(K112:K118)</f>
        <v>0</v>
      </c>
    </row>
    <row r="120" spans="2:11" ht="14.25" customHeight="1" x14ac:dyDescent="0.2">
      <c r="B120" s="6"/>
      <c r="C120" s="6"/>
      <c r="D120" s="6"/>
      <c r="E120" s="6"/>
      <c r="F120" s="6"/>
      <c r="G120" s="6"/>
      <c r="H120" s="6"/>
      <c r="I120" s="6"/>
      <c r="J120" s="6"/>
      <c r="K120" s="6"/>
    </row>
    <row r="121" spans="2:11" ht="14.25" customHeight="1" x14ac:dyDescent="0.2">
      <c r="B121" s="110" t="s">
        <v>109</v>
      </c>
      <c r="C121" s="111"/>
      <c r="D121" s="111"/>
      <c r="E121" s="111"/>
      <c r="F121" s="111"/>
      <c r="G121" s="111"/>
      <c r="H121" s="111"/>
      <c r="I121" s="111"/>
      <c r="J121" s="111"/>
      <c r="K121" s="111"/>
    </row>
    <row r="122" spans="2:11" ht="14.25" customHeight="1" x14ac:dyDescent="0.2">
      <c r="B122" s="92" t="s">
        <v>110</v>
      </c>
      <c r="C122" s="93"/>
      <c r="D122" s="93"/>
      <c r="E122" s="93"/>
      <c r="F122" s="93"/>
      <c r="G122" s="93"/>
      <c r="H122" s="93"/>
      <c r="I122" s="93"/>
      <c r="J122" s="94"/>
      <c r="K122" s="40" t="s">
        <v>28</v>
      </c>
    </row>
    <row r="123" spans="2:11" ht="14.25" customHeight="1" x14ac:dyDescent="0.2">
      <c r="B123" s="77" t="s">
        <v>1</v>
      </c>
      <c r="C123" s="99" t="s">
        <v>111</v>
      </c>
      <c r="D123" s="100"/>
      <c r="E123" s="100"/>
      <c r="F123" s="100"/>
      <c r="G123" s="100"/>
      <c r="H123" s="100"/>
      <c r="I123" s="100"/>
      <c r="J123" s="101"/>
      <c r="K123" s="43"/>
    </row>
    <row r="124" spans="2:11" ht="14.25" customHeight="1" x14ac:dyDescent="0.2">
      <c r="B124" s="78" t="s">
        <v>3</v>
      </c>
      <c r="C124" s="102" t="s">
        <v>38</v>
      </c>
      <c r="D124" s="103"/>
      <c r="E124" s="103"/>
      <c r="F124" s="103"/>
      <c r="G124" s="103"/>
      <c r="H124" s="103"/>
      <c r="I124" s="103"/>
      <c r="J124" s="104"/>
      <c r="K124" s="33">
        <f>K64</f>
        <v>0</v>
      </c>
    </row>
    <row r="125" spans="2:11" ht="14.25" customHeight="1" x14ac:dyDescent="0.2">
      <c r="B125" s="78" t="s">
        <v>6</v>
      </c>
      <c r="C125" s="102" t="s">
        <v>112</v>
      </c>
      <c r="D125" s="103"/>
      <c r="E125" s="103"/>
      <c r="F125" s="103"/>
      <c r="G125" s="103"/>
      <c r="H125" s="103"/>
      <c r="I125" s="103"/>
      <c r="J125" s="104"/>
      <c r="K125" s="33">
        <f>K74</f>
        <v>0</v>
      </c>
    </row>
    <row r="126" spans="2:11" ht="14.25" customHeight="1" x14ac:dyDescent="0.2">
      <c r="B126" s="78" t="s">
        <v>9</v>
      </c>
      <c r="C126" s="102" t="s">
        <v>113</v>
      </c>
      <c r="D126" s="103"/>
      <c r="E126" s="103"/>
      <c r="F126" s="103"/>
      <c r="G126" s="103"/>
      <c r="H126" s="103"/>
      <c r="I126" s="103"/>
      <c r="J126" s="104"/>
      <c r="K126" s="33">
        <f>K97</f>
        <v>0</v>
      </c>
    </row>
    <row r="127" spans="2:11" ht="14.25" customHeight="1" x14ac:dyDescent="0.2">
      <c r="B127" s="78" t="s">
        <v>33</v>
      </c>
      <c r="C127" s="102" t="s">
        <v>94</v>
      </c>
      <c r="D127" s="103"/>
      <c r="E127" s="103"/>
      <c r="F127" s="103"/>
      <c r="G127" s="103"/>
      <c r="H127" s="103"/>
      <c r="I127" s="103"/>
      <c r="J127" s="104"/>
      <c r="K127" s="16">
        <f>K107</f>
        <v>0</v>
      </c>
    </row>
    <row r="128" spans="2:11" ht="14.25" customHeight="1" x14ac:dyDescent="0.2">
      <c r="B128" s="109" t="s">
        <v>114</v>
      </c>
      <c r="C128" s="103"/>
      <c r="D128" s="103"/>
      <c r="E128" s="103"/>
      <c r="F128" s="103"/>
      <c r="G128" s="103"/>
      <c r="H128" s="103"/>
      <c r="I128" s="103"/>
      <c r="J128" s="104"/>
      <c r="K128" s="16"/>
    </row>
    <row r="129" spans="2:12" ht="14.25" customHeight="1" x14ac:dyDescent="0.2">
      <c r="B129" s="79" t="s">
        <v>35</v>
      </c>
      <c r="C129" s="105" t="s">
        <v>99</v>
      </c>
      <c r="D129" s="106"/>
      <c r="E129" s="106"/>
      <c r="F129" s="106"/>
      <c r="G129" s="106"/>
      <c r="H129" s="106"/>
      <c r="I129" s="106"/>
      <c r="J129" s="107"/>
      <c r="K129" s="73">
        <f>K119</f>
        <v>0</v>
      </c>
    </row>
    <row r="130" spans="2:12" ht="14.25" customHeight="1" x14ac:dyDescent="0.2">
      <c r="B130" s="108" t="s">
        <v>115</v>
      </c>
      <c r="C130" s="93"/>
      <c r="D130" s="93"/>
      <c r="E130" s="93"/>
      <c r="F130" s="93"/>
      <c r="G130" s="93"/>
      <c r="H130" s="93"/>
      <c r="I130" s="93"/>
      <c r="J130" s="94"/>
      <c r="K130" s="80">
        <f>SUM(K128:K129)</f>
        <v>0</v>
      </c>
    </row>
    <row r="131" spans="2:12" ht="14.25" customHeight="1" x14ac:dyDescent="0.2">
      <c r="K131" s="3">
        <f>K130*K12</f>
        <v>0</v>
      </c>
      <c r="L131" s="3"/>
    </row>
    <row r="132" spans="2:12" ht="14.25" customHeight="1" x14ac:dyDescent="0.2"/>
    <row r="133" spans="2:12" ht="14.25" customHeight="1" x14ac:dyDescent="0.2"/>
    <row r="134" spans="2:12" ht="14.25" customHeight="1" x14ac:dyDescent="0.2"/>
    <row r="135" spans="2:12" ht="14.25" customHeight="1" x14ac:dyDescent="0.2"/>
    <row r="136" spans="2:12" ht="14.25" customHeight="1" x14ac:dyDescent="0.2"/>
    <row r="137" spans="2:12" ht="14.25" customHeight="1" x14ac:dyDescent="0.2"/>
    <row r="138" spans="2:12" ht="14.25" customHeight="1" x14ac:dyDescent="0.2"/>
    <row r="139" spans="2:12" ht="14.25" customHeight="1" x14ac:dyDescent="0.2"/>
    <row r="140" spans="2:12" ht="14.25" customHeight="1" x14ac:dyDescent="0.2"/>
    <row r="141" spans="2:12" ht="14.25" customHeight="1" x14ac:dyDescent="0.2"/>
    <row r="142" spans="2:12" ht="14.25" customHeight="1" x14ac:dyDescent="0.2"/>
    <row r="143" spans="2:12" ht="14.25" customHeight="1" x14ac:dyDescent="0.2"/>
    <row r="144" spans="2:12"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21">
    <mergeCell ref="C44:I44"/>
    <mergeCell ref="C45:I45"/>
    <mergeCell ref="C46:I46"/>
    <mergeCell ref="C47:I47"/>
    <mergeCell ref="B48:I48"/>
    <mergeCell ref="B50:K50"/>
    <mergeCell ref="C51:J51"/>
    <mergeCell ref="C52:J52"/>
    <mergeCell ref="C53:J53"/>
    <mergeCell ref="C54:J54"/>
    <mergeCell ref="C55:J55"/>
    <mergeCell ref="C56:I56"/>
    <mergeCell ref="B57:J57"/>
    <mergeCell ref="B59:K59"/>
    <mergeCell ref="C60:J60"/>
    <mergeCell ref="C61:J61"/>
    <mergeCell ref="C62:J62"/>
    <mergeCell ref="C63:J63"/>
    <mergeCell ref="C79:I79"/>
    <mergeCell ref="C80:I80"/>
    <mergeCell ref="C81:I81"/>
    <mergeCell ref="B64:J64"/>
    <mergeCell ref="B66:K66"/>
    <mergeCell ref="C67:I67"/>
    <mergeCell ref="C68:I68"/>
    <mergeCell ref="C69:I69"/>
    <mergeCell ref="C70:I70"/>
    <mergeCell ref="C71:I71"/>
    <mergeCell ref="C72:I72"/>
    <mergeCell ref="C73:I73"/>
    <mergeCell ref="C106:J106"/>
    <mergeCell ref="B107:J107"/>
    <mergeCell ref="B108:H108"/>
    <mergeCell ref="B110:K110"/>
    <mergeCell ref="C111:I111"/>
    <mergeCell ref="C112:I112"/>
    <mergeCell ref="C113:I113"/>
    <mergeCell ref="B93:K93"/>
    <mergeCell ref="C94:I94"/>
    <mergeCell ref="C95:I95"/>
    <mergeCell ref="C96:I96"/>
    <mergeCell ref="B97:J97"/>
    <mergeCell ref="B100:K100"/>
    <mergeCell ref="C101:J101"/>
    <mergeCell ref="C102:J102"/>
    <mergeCell ref="C103:J103"/>
    <mergeCell ref="C7:I7"/>
    <mergeCell ref="J7:K7"/>
    <mergeCell ref="B8:I8"/>
    <mergeCell ref="B10:K10"/>
    <mergeCell ref="B11:I11"/>
    <mergeCell ref="B12:I12"/>
    <mergeCell ref="B14:K14"/>
    <mergeCell ref="C15:J15"/>
    <mergeCell ref="C104:J104"/>
    <mergeCell ref="C82:I82"/>
    <mergeCell ref="C83:I83"/>
    <mergeCell ref="C84:I84"/>
    <mergeCell ref="B85:I85"/>
    <mergeCell ref="B86:K87"/>
    <mergeCell ref="B88:K88"/>
    <mergeCell ref="C89:I89"/>
    <mergeCell ref="C90:I90"/>
    <mergeCell ref="B91:J91"/>
    <mergeCell ref="B74:I74"/>
    <mergeCell ref="B76:K76"/>
    <mergeCell ref="B77:B78"/>
    <mergeCell ref="C77:I78"/>
    <mergeCell ref="J77:J78"/>
    <mergeCell ref="K77:K78"/>
    <mergeCell ref="B1:K1"/>
    <mergeCell ref="B2:K2"/>
    <mergeCell ref="B3:K3"/>
    <mergeCell ref="C4:I4"/>
    <mergeCell ref="J4:K4"/>
    <mergeCell ref="C5:I5"/>
    <mergeCell ref="J5:K5"/>
    <mergeCell ref="C6:I6"/>
    <mergeCell ref="J6:K6"/>
    <mergeCell ref="C16:J16"/>
    <mergeCell ref="C17:J17"/>
    <mergeCell ref="C18:J18"/>
    <mergeCell ref="C19:J19"/>
    <mergeCell ref="B21:J21"/>
    <mergeCell ref="C22:J22"/>
    <mergeCell ref="C23:J23"/>
    <mergeCell ref="C24:J24"/>
    <mergeCell ref="C25:J25"/>
    <mergeCell ref="C26:J26"/>
    <mergeCell ref="C27:J27"/>
    <mergeCell ref="C28:J28"/>
    <mergeCell ref="B29:J29"/>
    <mergeCell ref="B31:K31"/>
    <mergeCell ref="B32:K32"/>
    <mergeCell ref="C33:I33"/>
    <mergeCell ref="C34:I34"/>
    <mergeCell ref="C35:I35"/>
    <mergeCell ref="B36:I36"/>
    <mergeCell ref="B38:K38"/>
    <mergeCell ref="C39:I39"/>
    <mergeCell ref="C40:I40"/>
    <mergeCell ref="C41:I41"/>
    <mergeCell ref="C42:I42"/>
    <mergeCell ref="C43:I43"/>
    <mergeCell ref="C129:J129"/>
    <mergeCell ref="B130:J130"/>
    <mergeCell ref="B122:J122"/>
    <mergeCell ref="C123:J123"/>
    <mergeCell ref="C124:J124"/>
    <mergeCell ref="C125:J125"/>
    <mergeCell ref="C126:J126"/>
    <mergeCell ref="C127:J127"/>
    <mergeCell ref="B128:J128"/>
    <mergeCell ref="C114:I114"/>
    <mergeCell ref="D115:I115"/>
    <mergeCell ref="D116:I116"/>
    <mergeCell ref="D117:I117"/>
    <mergeCell ref="D118:I118"/>
    <mergeCell ref="B119:J119"/>
    <mergeCell ref="B121:K121"/>
    <mergeCell ref="C105:J105"/>
  </mergeCells>
  <pageMargins left="0.511811024" right="0.511811024" top="0.78740157499999996" bottom="0.78740157499999996"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000"/>
  <sheetViews>
    <sheetView workbookViewId="0">
      <selection activeCell="C18" sqref="C18:G18"/>
    </sheetView>
  </sheetViews>
  <sheetFormatPr baseColWidth="10" defaultColWidth="14.5" defaultRowHeight="15" customHeight="1" x14ac:dyDescent="0.2"/>
  <cols>
    <col min="1" max="2" width="8.6640625" customWidth="1"/>
    <col min="3" max="3" width="40" customWidth="1"/>
    <col min="4" max="4" width="13.6640625" customWidth="1"/>
    <col min="5" max="5" width="13.5" customWidth="1"/>
    <col min="6" max="6" width="15.33203125" customWidth="1"/>
    <col min="7" max="7" width="16.6640625" customWidth="1"/>
    <col min="8" max="26" width="8.6640625" customWidth="1"/>
  </cols>
  <sheetData>
    <row r="1" spans="2:7" ht="14.25" customHeight="1" x14ac:dyDescent="0.2"/>
    <row r="2" spans="2:7" ht="14.25" customHeight="1" x14ac:dyDescent="0.2">
      <c r="B2" s="165" t="s">
        <v>127</v>
      </c>
      <c r="C2" s="103"/>
      <c r="D2" s="103"/>
      <c r="E2" s="103"/>
      <c r="F2" s="103"/>
      <c r="G2" s="104"/>
    </row>
    <row r="3" spans="2:7" ht="14.25" customHeight="1" x14ac:dyDescent="0.2"/>
    <row r="4" spans="2:7" ht="14.25" customHeight="1" x14ac:dyDescent="0.2">
      <c r="B4" s="82" t="s">
        <v>128</v>
      </c>
      <c r="C4" s="162" t="s">
        <v>129</v>
      </c>
      <c r="D4" s="103"/>
      <c r="E4" s="103"/>
      <c r="F4" s="103"/>
      <c r="G4" s="104"/>
    </row>
    <row r="5" spans="2:7" ht="14.25" customHeight="1" x14ac:dyDescent="0.2">
      <c r="B5" s="163" t="s">
        <v>130</v>
      </c>
      <c r="C5" s="104"/>
      <c r="D5" s="1" t="s">
        <v>131</v>
      </c>
      <c r="E5" s="1" t="s">
        <v>132</v>
      </c>
      <c r="F5" s="1" t="s">
        <v>133</v>
      </c>
      <c r="G5" s="1" t="s">
        <v>134</v>
      </c>
    </row>
    <row r="6" spans="2:7" ht="14.25" customHeight="1" x14ac:dyDescent="0.2">
      <c r="B6" s="83">
        <v>1</v>
      </c>
      <c r="C6" s="84" t="s">
        <v>135</v>
      </c>
      <c r="D6" s="83" t="s">
        <v>136</v>
      </c>
      <c r="E6" s="83"/>
      <c r="F6" s="2"/>
      <c r="G6" s="2">
        <f t="shared" ref="G6:G10" si="0">F6*E6</f>
        <v>0</v>
      </c>
    </row>
    <row r="7" spans="2:7" ht="14.25" customHeight="1" x14ac:dyDescent="0.2">
      <c r="B7" s="83">
        <v>2</v>
      </c>
      <c r="C7" s="84" t="s">
        <v>137</v>
      </c>
      <c r="D7" s="83" t="s">
        <v>136</v>
      </c>
      <c r="E7" s="83"/>
      <c r="F7" s="2"/>
      <c r="G7" s="2">
        <f t="shared" si="0"/>
        <v>0</v>
      </c>
    </row>
    <row r="8" spans="2:7" ht="14.25" customHeight="1" x14ac:dyDescent="0.2">
      <c r="B8" s="83">
        <v>3</v>
      </c>
      <c r="C8" s="85" t="s">
        <v>138</v>
      </c>
      <c r="D8" s="83" t="s">
        <v>136</v>
      </c>
      <c r="E8" s="83"/>
      <c r="F8" s="2"/>
      <c r="G8" s="2">
        <f t="shared" si="0"/>
        <v>0</v>
      </c>
    </row>
    <row r="9" spans="2:7" ht="14.25" customHeight="1" x14ac:dyDescent="0.2">
      <c r="B9" s="83">
        <v>4</v>
      </c>
      <c r="C9" s="86" t="s">
        <v>139</v>
      </c>
      <c r="D9" s="83" t="s">
        <v>140</v>
      </c>
      <c r="E9" s="83"/>
      <c r="F9" s="87"/>
      <c r="G9" s="2">
        <f t="shared" si="0"/>
        <v>0</v>
      </c>
    </row>
    <row r="10" spans="2:7" ht="14.25" customHeight="1" x14ac:dyDescent="0.2">
      <c r="B10" s="83">
        <v>5</v>
      </c>
      <c r="C10" s="86" t="s">
        <v>141</v>
      </c>
      <c r="D10" s="83" t="s">
        <v>140</v>
      </c>
      <c r="E10" s="83"/>
      <c r="F10" s="2"/>
      <c r="G10" s="88">
        <f t="shared" si="0"/>
        <v>0</v>
      </c>
    </row>
    <row r="11" spans="2:7" ht="14.25" customHeight="1" x14ac:dyDescent="0.2">
      <c r="B11" s="164" t="s">
        <v>142</v>
      </c>
      <c r="C11" s="125"/>
      <c r="D11" s="125"/>
      <c r="E11" s="125"/>
      <c r="F11" s="136"/>
      <c r="G11" s="2">
        <f>SUM(G6:G10)</f>
        <v>0</v>
      </c>
    </row>
    <row r="12" spans="2:7" ht="14.25" customHeight="1" x14ac:dyDescent="0.2">
      <c r="B12" s="160" t="s">
        <v>143</v>
      </c>
      <c r="C12" s="103"/>
      <c r="D12" s="103"/>
      <c r="E12" s="103"/>
      <c r="F12" s="104"/>
      <c r="G12" s="89"/>
    </row>
    <row r="13" spans="2:7" ht="14.25" customHeight="1" x14ac:dyDescent="0.2">
      <c r="B13" s="160" t="s">
        <v>144</v>
      </c>
      <c r="C13" s="103"/>
      <c r="D13" s="103"/>
      <c r="E13" s="103"/>
      <c r="F13" s="104"/>
      <c r="G13" s="2">
        <f>G11*G12</f>
        <v>0</v>
      </c>
    </row>
    <row r="14" spans="2:7" ht="14.25" customHeight="1" x14ac:dyDescent="0.2">
      <c r="B14" s="160" t="s">
        <v>145</v>
      </c>
      <c r="C14" s="103"/>
      <c r="D14" s="103"/>
      <c r="E14" s="103"/>
      <c r="F14" s="104"/>
      <c r="G14" s="90">
        <f>G13/12</f>
        <v>0</v>
      </c>
    </row>
    <row r="15" spans="2:7" ht="14.25" customHeight="1" x14ac:dyDescent="0.2">
      <c r="B15" s="161"/>
      <c r="C15" s="111"/>
      <c r="D15" s="111"/>
      <c r="E15" s="111"/>
      <c r="F15" s="111"/>
      <c r="G15" s="111"/>
    </row>
    <row r="16" spans="2:7" ht="14.25" customHeight="1" x14ac:dyDescent="0.2">
      <c r="B16" s="161"/>
      <c r="C16" s="111"/>
      <c r="D16" s="111"/>
      <c r="E16" s="111"/>
      <c r="F16" s="111"/>
      <c r="G16" s="111"/>
    </row>
    <row r="17" spans="2:7" ht="14.25" customHeight="1" x14ac:dyDescent="0.2">
      <c r="B17" s="91"/>
    </row>
    <row r="18" spans="2:7" ht="14.25" customHeight="1" x14ac:dyDescent="0.2">
      <c r="B18" s="82" t="s">
        <v>128</v>
      </c>
      <c r="C18" s="162" t="s">
        <v>146</v>
      </c>
      <c r="D18" s="103"/>
      <c r="E18" s="103"/>
      <c r="F18" s="103"/>
      <c r="G18" s="104"/>
    </row>
    <row r="19" spans="2:7" ht="14.25" customHeight="1" x14ac:dyDescent="0.2">
      <c r="B19" s="163" t="s">
        <v>130</v>
      </c>
      <c r="C19" s="104"/>
      <c r="D19" s="1" t="s">
        <v>131</v>
      </c>
      <c r="E19" s="1" t="s">
        <v>132</v>
      </c>
      <c r="F19" s="1" t="s">
        <v>133</v>
      </c>
      <c r="G19" s="1" t="s">
        <v>147</v>
      </c>
    </row>
    <row r="20" spans="2:7" ht="14.25" customHeight="1" x14ac:dyDescent="0.2">
      <c r="B20" s="83">
        <v>1</v>
      </c>
      <c r="C20" s="84" t="s">
        <v>148</v>
      </c>
      <c r="D20" s="83" t="s">
        <v>136</v>
      </c>
      <c r="E20" s="83"/>
      <c r="F20" s="2"/>
      <c r="G20" s="2">
        <f t="shared" ref="G20:G24" si="1">F20*E20</f>
        <v>0</v>
      </c>
    </row>
    <row r="21" spans="2:7" ht="14.25" customHeight="1" x14ac:dyDescent="0.2">
      <c r="B21" s="83">
        <v>2</v>
      </c>
      <c r="C21" s="84" t="s">
        <v>149</v>
      </c>
      <c r="D21" s="83" t="s">
        <v>136</v>
      </c>
      <c r="E21" s="83"/>
      <c r="F21" s="2"/>
      <c r="G21" s="2">
        <f t="shared" si="1"/>
        <v>0</v>
      </c>
    </row>
    <row r="22" spans="2:7" ht="14.25" customHeight="1" x14ac:dyDescent="0.2">
      <c r="B22" s="83">
        <v>3</v>
      </c>
      <c r="C22" s="85" t="s">
        <v>150</v>
      </c>
      <c r="D22" s="83" t="s">
        <v>136</v>
      </c>
      <c r="E22" s="83"/>
      <c r="F22" s="2"/>
      <c r="G22" s="2">
        <f t="shared" si="1"/>
        <v>0</v>
      </c>
    </row>
    <row r="23" spans="2:7" ht="14.25" customHeight="1" x14ac:dyDescent="0.2">
      <c r="B23" s="83">
        <v>4</v>
      </c>
      <c r="C23" s="86" t="s">
        <v>151</v>
      </c>
      <c r="D23" s="83" t="s">
        <v>140</v>
      </c>
      <c r="E23" s="83"/>
      <c r="F23" s="87"/>
      <c r="G23" s="2">
        <f t="shared" si="1"/>
        <v>0</v>
      </c>
    </row>
    <row r="24" spans="2:7" ht="14.25" customHeight="1" x14ac:dyDescent="0.2">
      <c r="B24" s="83">
        <v>5</v>
      </c>
      <c r="C24" s="86" t="s">
        <v>152</v>
      </c>
      <c r="D24" s="83" t="s">
        <v>140</v>
      </c>
      <c r="E24" s="83"/>
      <c r="F24" s="2"/>
      <c r="G24" s="88">
        <f t="shared" si="1"/>
        <v>0</v>
      </c>
    </row>
    <row r="25" spans="2:7" ht="14.25" customHeight="1" x14ac:dyDescent="0.2">
      <c r="B25" s="164" t="s">
        <v>142</v>
      </c>
      <c r="C25" s="125"/>
      <c r="D25" s="125"/>
      <c r="E25" s="125"/>
      <c r="F25" s="136"/>
      <c r="G25" s="2">
        <f>SUM(G20:G24)</f>
        <v>0</v>
      </c>
    </row>
    <row r="26" spans="2:7" ht="14.25" customHeight="1" x14ac:dyDescent="0.2">
      <c r="B26" s="160" t="s">
        <v>143</v>
      </c>
      <c r="C26" s="103"/>
      <c r="D26" s="103"/>
      <c r="E26" s="103"/>
      <c r="F26" s="104"/>
      <c r="G26" s="89"/>
    </row>
    <row r="27" spans="2:7" ht="14.25" customHeight="1" x14ac:dyDescent="0.2">
      <c r="B27" s="160" t="s">
        <v>144</v>
      </c>
      <c r="C27" s="103"/>
      <c r="D27" s="103"/>
      <c r="E27" s="103"/>
      <c r="F27" s="104"/>
      <c r="G27" s="2">
        <f>G25*G26</f>
        <v>0</v>
      </c>
    </row>
    <row r="28" spans="2:7" ht="14.25" customHeight="1" x14ac:dyDescent="0.2">
      <c r="B28" s="160" t="s">
        <v>145</v>
      </c>
      <c r="C28" s="103"/>
      <c r="D28" s="103"/>
      <c r="E28" s="103"/>
      <c r="F28" s="104"/>
      <c r="G28" s="90">
        <f>G27/12</f>
        <v>0</v>
      </c>
    </row>
    <row r="29" spans="2:7" ht="14.25" customHeight="1" x14ac:dyDescent="0.2">
      <c r="B29" s="161"/>
      <c r="C29" s="111"/>
      <c r="D29" s="111"/>
      <c r="E29" s="111"/>
      <c r="F29" s="111"/>
      <c r="G29" s="111"/>
    </row>
    <row r="30" spans="2:7" ht="14.25" customHeight="1" x14ac:dyDescent="0.2">
      <c r="B30" s="161"/>
      <c r="C30" s="111"/>
      <c r="D30" s="111"/>
      <c r="E30" s="111"/>
      <c r="F30" s="111"/>
      <c r="G30" s="111"/>
    </row>
    <row r="31" spans="2:7" ht="14.25" customHeight="1" x14ac:dyDescent="0.2">
      <c r="B31" s="82" t="s">
        <v>128</v>
      </c>
      <c r="C31" s="162" t="s">
        <v>117</v>
      </c>
      <c r="D31" s="103"/>
      <c r="E31" s="103"/>
      <c r="F31" s="103"/>
      <c r="G31" s="104"/>
    </row>
    <row r="32" spans="2:7" ht="14.25" customHeight="1" x14ac:dyDescent="0.2">
      <c r="B32" s="163" t="s">
        <v>130</v>
      </c>
      <c r="C32" s="104"/>
      <c r="D32" s="1" t="s">
        <v>131</v>
      </c>
      <c r="E32" s="1" t="s">
        <v>132</v>
      </c>
      <c r="F32" s="1" t="s">
        <v>133</v>
      </c>
      <c r="G32" s="1" t="s">
        <v>153</v>
      </c>
    </row>
    <row r="33" spans="2:7" ht="14.25" customHeight="1" x14ac:dyDescent="0.2">
      <c r="B33" s="83">
        <v>1</v>
      </c>
      <c r="C33" s="84" t="s">
        <v>148</v>
      </c>
      <c r="D33" s="83" t="s">
        <v>136</v>
      </c>
      <c r="E33" s="83"/>
      <c r="F33" s="2"/>
      <c r="G33" s="2">
        <f t="shared" ref="G33:G37" si="2">F33*E33</f>
        <v>0</v>
      </c>
    </row>
    <row r="34" spans="2:7" ht="14.25" customHeight="1" x14ac:dyDescent="0.2">
      <c r="B34" s="83">
        <v>2</v>
      </c>
      <c r="C34" s="84" t="s">
        <v>154</v>
      </c>
      <c r="D34" s="83" t="s">
        <v>136</v>
      </c>
      <c r="E34" s="83"/>
      <c r="F34" s="2"/>
      <c r="G34" s="2">
        <f t="shared" si="2"/>
        <v>0</v>
      </c>
    </row>
    <row r="35" spans="2:7" ht="14.25" customHeight="1" x14ac:dyDescent="0.2">
      <c r="B35" s="83">
        <v>3</v>
      </c>
      <c r="C35" s="85" t="s">
        <v>155</v>
      </c>
      <c r="D35" s="83" t="s">
        <v>136</v>
      </c>
      <c r="E35" s="83"/>
      <c r="F35" s="2"/>
      <c r="G35" s="2">
        <f t="shared" si="2"/>
        <v>0</v>
      </c>
    </row>
    <row r="36" spans="2:7" ht="14.25" customHeight="1" x14ac:dyDescent="0.2">
      <c r="B36" s="83">
        <v>4</v>
      </c>
      <c r="C36" s="86" t="s">
        <v>139</v>
      </c>
      <c r="D36" s="83" t="s">
        <v>140</v>
      </c>
      <c r="E36" s="83"/>
      <c r="F36" s="87"/>
      <c r="G36" s="2">
        <f t="shared" si="2"/>
        <v>0</v>
      </c>
    </row>
    <row r="37" spans="2:7" ht="14.25" customHeight="1" x14ac:dyDescent="0.2">
      <c r="B37" s="83">
        <v>5</v>
      </c>
      <c r="C37" s="86" t="s">
        <v>141</v>
      </c>
      <c r="D37" s="83" t="s">
        <v>140</v>
      </c>
      <c r="E37" s="83"/>
      <c r="F37" s="2"/>
      <c r="G37" s="88">
        <f t="shared" si="2"/>
        <v>0</v>
      </c>
    </row>
    <row r="38" spans="2:7" ht="14.25" customHeight="1" x14ac:dyDescent="0.2">
      <c r="B38" s="164" t="s">
        <v>142</v>
      </c>
      <c r="C38" s="125"/>
      <c r="D38" s="125"/>
      <c r="E38" s="125"/>
      <c r="F38" s="136"/>
      <c r="G38" s="2">
        <f>SUM(G33:G37)</f>
        <v>0</v>
      </c>
    </row>
    <row r="39" spans="2:7" ht="14.25" customHeight="1" x14ac:dyDescent="0.2">
      <c r="B39" s="160" t="s">
        <v>143</v>
      </c>
      <c r="C39" s="103"/>
      <c r="D39" s="103"/>
      <c r="E39" s="103"/>
      <c r="F39" s="104"/>
      <c r="G39" s="89"/>
    </row>
    <row r="40" spans="2:7" ht="14.25" customHeight="1" x14ac:dyDescent="0.2">
      <c r="B40" s="160" t="s">
        <v>144</v>
      </c>
      <c r="C40" s="103"/>
      <c r="D40" s="103"/>
      <c r="E40" s="103"/>
      <c r="F40" s="104"/>
      <c r="G40" s="2">
        <f>G38*G39</f>
        <v>0</v>
      </c>
    </row>
    <row r="41" spans="2:7" ht="14.25" customHeight="1" x14ac:dyDescent="0.2">
      <c r="B41" s="160" t="s">
        <v>145</v>
      </c>
      <c r="C41" s="103"/>
      <c r="D41" s="103"/>
      <c r="E41" s="103"/>
      <c r="F41" s="104"/>
      <c r="G41" s="90">
        <f>G40/12</f>
        <v>0</v>
      </c>
    </row>
    <row r="42" spans="2:7" ht="14.25" customHeight="1" x14ac:dyDescent="0.2"/>
    <row r="43" spans="2:7" ht="14.25" customHeight="1" x14ac:dyDescent="0.2"/>
    <row r="44" spans="2:7" ht="14.25" customHeight="1" x14ac:dyDescent="0.2"/>
    <row r="45" spans="2:7" ht="14.25" customHeight="1" x14ac:dyDescent="0.2"/>
    <row r="46" spans="2:7" ht="14.25" customHeight="1" x14ac:dyDescent="0.2"/>
    <row r="47" spans="2:7" ht="14.25" customHeight="1" x14ac:dyDescent="0.2"/>
    <row r="48" spans="2:7"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23">
    <mergeCell ref="B2:G2"/>
    <mergeCell ref="C4:G4"/>
    <mergeCell ref="B5:C5"/>
    <mergeCell ref="B11:F11"/>
    <mergeCell ref="B12:F12"/>
    <mergeCell ref="B13:F13"/>
    <mergeCell ref="B14:F14"/>
    <mergeCell ref="B15:G15"/>
    <mergeCell ref="B16:G16"/>
    <mergeCell ref="C18:G18"/>
    <mergeCell ref="B19:C19"/>
    <mergeCell ref="B25:F25"/>
    <mergeCell ref="B26:F26"/>
    <mergeCell ref="B27:F27"/>
    <mergeCell ref="B40:F40"/>
    <mergeCell ref="B41:F41"/>
    <mergeCell ref="B28:F28"/>
    <mergeCell ref="B29:G29"/>
    <mergeCell ref="B30:G30"/>
    <mergeCell ref="C31:G31"/>
    <mergeCell ref="B32:C32"/>
    <mergeCell ref="B38:F38"/>
    <mergeCell ref="B39:F39"/>
  </mergeCells>
  <pageMargins left="0.511811024" right="0.511811024" top="0.78740157499999996" bottom="0.78740157499999996"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4</vt:i4>
      </vt:variant>
    </vt:vector>
  </HeadingPairs>
  <TitlesOfParts>
    <vt:vector size="4" baseType="lpstr">
      <vt:lpstr>Aux. Limpeza</vt:lpstr>
      <vt:lpstr>Copeira</vt:lpstr>
      <vt:lpstr>Recepcionista</vt:lpstr>
      <vt:lpstr>Uniformes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Wescley</dc:creator>
  <cp:lastModifiedBy>Daniel Lustosa</cp:lastModifiedBy>
  <dcterms:created xsi:type="dcterms:W3CDTF">2022-07-22T13:48:15Z</dcterms:created>
  <dcterms:modified xsi:type="dcterms:W3CDTF">2025-04-04T16:04:24Z</dcterms:modified>
</cp:coreProperties>
</file>